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064c5f5e89b40feb/デスクトップ/"/>
    </mc:Choice>
  </mc:AlternateContent>
  <xr:revisionPtr revIDLastSave="952" documentId="8_{1232EEA8-F70D-4B48-A7DF-4F6211C77441}" xr6:coauthVersionLast="47" xr6:coauthVersionMax="47" xr10:uidLastSave="{2C31F0BD-5748-4579-AC99-3F70523B25DE}"/>
  <bookViews>
    <workbookView xWindow="-120" yWindow="-120" windowWidth="29040" windowHeight="15840" xr2:uid="{A5F9FAD6-C442-479C-9F6E-ED9863CC258A}"/>
  </bookViews>
  <sheets>
    <sheet name="エリア軒数一覧表" sheetId="11" r:id="rId1"/>
    <sheet name="Sheet1" sheetId="12" r:id="rId2"/>
  </sheets>
  <definedNames>
    <definedName name="A2_10000枚以上" localSheetId="0">エリア軒数一覧表!$Q$15</definedName>
    <definedName name="A2_10000枚以上">Sheet1!$C$14</definedName>
    <definedName name="A2_10000枚未満" localSheetId="0">エリア軒数一覧表!$Q$9</definedName>
    <definedName name="A2_10000枚未満">Sheet1!$C$8</definedName>
    <definedName name="A3_10000枚以上" localSheetId="0">エリア軒数一覧表!$Q$13</definedName>
    <definedName name="A3_10000枚以上">Sheet1!$C$12</definedName>
    <definedName name="A3_10000枚未満" localSheetId="0">エリア軒数一覧表!$Q$7</definedName>
    <definedName name="A3_10000枚未満">Sheet1!$C$6</definedName>
    <definedName name="A4以下_10000枚以上" localSheetId="0">エリア軒数一覧表!$Q$11</definedName>
    <definedName name="A4以下_10000枚以上">Sheet1!$C$10</definedName>
    <definedName name="A4以下_10000枚未満" localSheetId="0">エリア軒数一覧表!$Q$5</definedName>
    <definedName name="A4以下_10000枚未満">Sheet1!$C$4</definedName>
    <definedName name="B2以上_10000枚以上" localSheetId="0">エリア軒数一覧表!$Q$16</definedName>
    <definedName name="B2以上_10000枚以上">Sheet1!$C$15</definedName>
    <definedName name="B2以上_10000枚未満" localSheetId="0">エリア軒数一覧表!$Q$10</definedName>
    <definedName name="B2以上_10000枚未満">Sheet1!$C$9</definedName>
    <definedName name="B3_10000枚以上" localSheetId="0">エリア軒数一覧表!$Q$14</definedName>
    <definedName name="B3_10000枚以上">Sheet1!$C$13</definedName>
    <definedName name="B3_10000枚未満" localSheetId="0">エリア軒数一覧表!$Q$8</definedName>
    <definedName name="B3_10000枚未満">Sheet1!$C$7</definedName>
    <definedName name="B4_10000枚以上" localSheetId="0">エリア軒数一覧表!$Q$12</definedName>
    <definedName name="B4_10000枚以上">Sheet1!$C$11</definedName>
    <definedName name="B4_10000枚未満" localSheetId="0">エリア軒数一覧表!$Q$6</definedName>
    <definedName name="B4_10000枚未満">Sheet1!$C$5</definedName>
    <definedName name="_xlnm.Print_Area" localSheetId="0">エリア軒数一覧表!$A$2:$N$121,エリア軒数一覧表!$A$124:$N$235</definedName>
    <definedName name="カテゴリー" localSheetId="0">エリア軒数一覧表!$Q$4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2" i="11" l="1"/>
  <c r="M219" i="11"/>
  <c r="M216" i="11"/>
  <c r="J221" i="11"/>
  <c r="K216" i="11"/>
  <c r="F213" i="11"/>
  <c r="F214" i="11"/>
  <c r="F198" i="11"/>
  <c r="M159" i="11"/>
  <c r="M26" i="11"/>
  <c r="M27" i="11"/>
  <c r="M28" i="11"/>
  <c r="M29" i="11"/>
  <c r="M30" i="11"/>
  <c r="M31" i="11"/>
  <c r="M32" i="11"/>
  <c r="M33" i="11"/>
  <c r="M25" i="11"/>
  <c r="M213" i="11"/>
  <c r="L146" i="11"/>
  <c r="L90" i="11"/>
  <c r="K90" i="11"/>
  <c r="L35" i="11"/>
  <c r="K35" i="11"/>
  <c r="E214" i="11"/>
  <c r="D214" i="11"/>
  <c r="E199" i="11"/>
  <c r="D199" i="11"/>
  <c r="E49" i="11"/>
  <c r="D49" i="11"/>
  <c r="M109" i="11"/>
  <c r="M83" i="11" s="1"/>
  <c r="E152" i="11"/>
  <c r="E168" i="11"/>
  <c r="E205" i="11"/>
  <c r="M10" i="11" l="1"/>
  <c r="F25" i="11"/>
  <c r="F41" i="11"/>
  <c r="M54" i="11"/>
  <c r="F75" i="11"/>
  <c r="F110" i="11"/>
  <c r="M89" i="11"/>
  <c r="F181" i="11"/>
  <c r="M172" i="11"/>
  <c r="F135" i="11"/>
  <c r="F11" i="11"/>
  <c r="F34" i="11"/>
  <c r="M47" i="11"/>
  <c r="F60" i="11"/>
  <c r="F84" i="11"/>
  <c r="F111" i="11"/>
  <c r="M82" i="11"/>
  <c r="M13" i="11"/>
  <c r="F28" i="11"/>
  <c r="F36" i="11"/>
  <c r="F44" i="11"/>
  <c r="M41" i="11"/>
  <c r="M49" i="11"/>
  <c r="M57" i="11"/>
  <c r="F54" i="11"/>
  <c r="F62" i="11"/>
  <c r="F70" i="11"/>
  <c r="F78" i="11"/>
  <c r="F86" i="11"/>
  <c r="F97" i="11"/>
  <c r="F105" i="11"/>
  <c r="F113" i="11"/>
  <c r="M68" i="11"/>
  <c r="M76" i="11"/>
  <c r="M84" i="11"/>
  <c r="F204" i="11"/>
  <c r="F165" i="11"/>
  <c r="F176" i="11"/>
  <c r="F184" i="11"/>
  <c r="F192" i="11"/>
  <c r="M167" i="11"/>
  <c r="M175" i="11"/>
  <c r="M186" i="11"/>
  <c r="M194" i="11"/>
  <c r="F130" i="11"/>
  <c r="F138" i="11"/>
  <c r="F146" i="11"/>
  <c r="M133" i="11"/>
  <c r="M140" i="11"/>
  <c r="M21" i="11"/>
  <c r="M8" i="11"/>
  <c r="F7" i="11"/>
  <c r="F14" i="11"/>
  <c r="F29" i="11"/>
  <c r="F37" i="11"/>
  <c r="F45" i="11"/>
  <c r="M42" i="11"/>
  <c r="M50" i="11"/>
  <c r="M58" i="11"/>
  <c r="F55" i="11"/>
  <c r="F63" i="11"/>
  <c r="F71" i="11"/>
  <c r="F79" i="11"/>
  <c r="F87" i="11"/>
  <c r="F98" i="11"/>
  <c r="F106" i="11"/>
  <c r="F114" i="11"/>
  <c r="M69" i="11"/>
  <c r="M77" i="11"/>
  <c r="M85" i="11"/>
  <c r="F208" i="11"/>
  <c r="F166" i="11"/>
  <c r="F177" i="11"/>
  <c r="F185" i="11"/>
  <c r="F193" i="11"/>
  <c r="M160" i="11"/>
  <c r="M168" i="11"/>
  <c r="M176" i="11"/>
  <c r="M187" i="11"/>
  <c r="M195" i="11"/>
  <c r="F131" i="11"/>
  <c r="F139" i="11"/>
  <c r="F150" i="11"/>
  <c r="M134" i="11"/>
  <c r="M141" i="11"/>
  <c r="F10" i="11"/>
  <c r="F33" i="11"/>
  <c r="M46" i="11"/>
  <c r="F59" i="11"/>
  <c r="F94" i="11"/>
  <c r="M81" i="11"/>
  <c r="F189" i="11"/>
  <c r="M191" i="11"/>
  <c r="F143" i="11"/>
  <c r="F22" i="11"/>
  <c r="M11" i="11"/>
  <c r="F42" i="11"/>
  <c r="M55" i="11"/>
  <c r="F76" i="11"/>
  <c r="F103" i="11"/>
  <c r="M74" i="11"/>
  <c r="F202" i="11"/>
  <c r="F163" i="11"/>
  <c r="F174" i="11"/>
  <c r="F190" i="11"/>
  <c r="M157" i="11"/>
  <c r="M181" i="11"/>
  <c r="M192" i="11"/>
  <c r="F128" i="11"/>
  <c r="F136" i="11"/>
  <c r="F144" i="11"/>
  <c r="M131" i="11"/>
  <c r="M138" i="11"/>
  <c r="F24" i="11"/>
  <c r="F13" i="11"/>
  <c r="M22" i="11"/>
  <c r="M34" i="11"/>
  <c r="F15" i="11"/>
  <c r="F30" i="11"/>
  <c r="F38" i="11"/>
  <c r="F46" i="11"/>
  <c r="M43" i="11"/>
  <c r="M51" i="11"/>
  <c r="M59" i="11"/>
  <c r="F56" i="11"/>
  <c r="F64" i="11"/>
  <c r="F72" i="11"/>
  <c r="F80" i="11"/>
  <c r="F88" i="11"/>
  <c r="F99" i="11"/>
  <c r="F107" i="11"/>
  <c r="F115" i="11"/>
  <c r="M70" i="11"/>
  <c r="M78" i="11"/>
  <c r="M86" i="11"/>
  <c r="F209" i="11"/>
  <c r="F167" i="11"/>
  <c r="F178" i="11"/>
  <c r="F186" i="11"/>
  <c r="F194" i="11"/>
  <c r="M161" i="11"/>
  <c r="M169" i="11"/>
  <c r="M177" i="11"/>
  <c r="M188" i="11"/>
  <c r="M196" i="11"/>
  <c r="F132" i="11"/>
  <c r="F140" i="11"/>
  <c r="F151" i="11"/>
  <c r="M142" i="11"/>
  <c r="F21" i="11"/>
  <c r="M6" i="11"/>
  <c r="M38" i="11"/>
  <c r="M62" i="11"/>
  <c r="F67" i="11"/>
  <c r="F102" i="11"/>
  <c r="M73" i="11"/>
  <c r="F173" i="11"/>
  <c r="M199" i="11"/>
  <c r="F26" i="11"/>
  <c r="M39" i="11"/>
  <c r="F52" i="11"/>
  <c r="F68" i="11"/>
  <c r="F95" i="11"/>
  <c r="M66" i="11"/>
  <c r="F182" i="11"/>
  <c r="M23" i="11"/>
  <c r="M9" i="11"/>
  <c r="F8" i="11"/>
  <c r="F16" i="11"/>
  <c r="F31" i="11"/>
  <c r="F39" i="11"/>
  <c r="F47" i="11"/>
  <c r="M44" i="11"/>
  <c r="M52" i="11"/>
  <c r="M60" i="11"/>
  <c r="F57" i="11"/>
  <c r="F65" i="11"/>
  <c r="F73" i="11"/>
  <c r="F81" i="11"/>
  <c r="F89" i="11"/>
  <c r="F100" i="11"/>
  <c r="F108" i="11"/>
  <c r="F116" i="11"/>
  <c r="M71" i="11"/>
  <c r="M79" i="11"/>
  <c r="M87" i="11"/>
  <c r="F157" i="11"/>
  <c r="F171" i="11"/>
  <c r="F179" i="11"/>
  <c r="F187" i="11"/>
  <c r="F195" i="11"/>
  <c r="M178" i="11"/>
  <c r="M189" i="11"/>
  <c r="M197" i="11"/>
  <c r="F133" i="11"/>
  <c r="F141" i="11"/>
  <c r="M128" i="11"/>
  <c r="M135" i="11"/>
  <c r="M143" i="11"/>
  <c r="F6" i="11"/>
  <c r="M24" i="11"/>
  <c r="F9" i="11"/>
  <c r="F17" i="11"/>
  <c r="F32" i="11"/>
  <c r="F40" i="11"/>
  <c r="F48" i="11"/>
  <c r="M45" i="11"/>
  <c r="M53" i="11"/>
  <c r="M61" i="11"/>
  <c r="F58" i="11"/>
  <c r="F66" i="11"/>
  <c r="F74" i="11"/>
  <c r="F82" i="11"/>
  <c r="F93" i="11"/>
  <c r="F101" i="11"/>
  <c r="F109" i="11"/>
  <c r="F117" i="11"/>
  <c r="M72" i="11"/>
  <c r="M80" i="11"/>
  <c r="M88" i="11"/>
  <c r="F158" i="11"/>
  <c r="F172" i="11"/>
  <c r="F180" i="11"/>
  <c r="F188" i="11"/>
  <c r="F196" i="11"/>
  <c r="M171" i="11"/>
  <c r="M179" i="11"/>
  <c r="M190" i="11"/>
  <c r="M198" i="11"/>
  <c r="F134" i="11"/>
  <c r="F142" i="11"/>
  <c r="M129" i="11"/>
  <c r="M136" i="11"/>
  <c r="M137" i="11"/>
  <c r="M144" i="11"/>
  <c r="M145" i="11"/>
  <c r="F83" i="11"/>
  <c r="F118" i="11"/>
  <c r="F159" i="11"/>
  <c r="F197" i="11"/>
  <c r="M180" i="11"/>
  <c r="M130" i="11"/>
  <c r="F23" i="11"/>
  <c r="M7" i="11"/>
  <c r="M12" i="11"/>
  <c r="F12" i="11"/>
  <c r="F27" i="11"/>
  <c r="F35" i="11"/>
  <c r="F43" i="11"/>
  <c r="M40" i="11"/>
  <c r="M48" i="11"/>
  <c r="M56" i="11"/>
  <c r="F53" i="11"/>
  <c r="F61" i="11"/>
  <c r="F69" i="11"/>
  <c r="F77" i="11"/>
  <c r="F85" i="11"/>
  <c r="F96" i="11"/>
  <c r="F104" i="11"/>
  <c r="F112" i="11"/>
  <c r="M67" i="11"/>
  <c r="M75" i="11"/>
  <c r="F203" i="11"/>
  <c r="F164" i="11"/>
  <c r="F175" i="11"/>
  <c r="F183" i="11"/>
  <c r="F191" i="11"/>
  <c r="M158" i="11"/>
  <c r="M185" i="11"/>
  <c r="M200" i="11" s="1"/>
  <c r="M193" i="11"/>
  <c r="F129" i="11"/>
  <c r="F137" i="11"/>
  <c r="F145" i="11"/>
  <c r="M132" i="11"/>
  <c r="M139" i="11"/>
  <c r="E210" i="11"/>
  <c r="D210" i="11"/>
  <c r="D205" i="11"/>
  <c r="L200" i="11"/>
  <c r="K200" i="11"/>
  <c r="M146" i="11" l="1"/>
  <c r="M90" i="11"/>
  <c r="M35" i="11"/>
  <c r="F199" i="11"/>
  <c r="F49" i="11"/>
  <c r="F168" i="11"/>
  <c r="F210" i="11"/>
  <c r="F152" i="11"/>
  <c r="F205" i="11"/>
  <c r="D168" i="11"/>
  <c r="E160" i="11"/>
  <c r="F160" i="11"/>
  <c r="D160" i="11"/>
  <c r="L182" i="11"/>
  <c r="K182" i="11"/>
  <c r="D152" i="11"/>
  <c r="E147" i="11"/>
  <c r="D147" i="11"/>
  <c r="L63" i="11" l="1"/>
  <c r="K63" i="11"/>
  <c r="E119" i="11"/>
  <c r="D119" i="11"/>
  <c r="E90" i="11"/>
  <c r="D90" i="11"/>
  <c r="K14" i="11"/>
  <c r="L14" i="11"/>
  <c r="K140" i="11"/>
  <c r="K132" i="11"/>
  <c r="K146" i="11" s="1"/>
  <c r="F90" i="11" l="1"/>
  <c r="F119" i="11"/>
  <c r="M63" i="11"/>
  <c r="F147" i="11" l="1"/>
  <c r="M182" i="11"/>
  <c r="M14" i="11" l="1"/>
  <c r="M115" i="11" s="1"/>
  <c r="J117" i="11"/>
  <c r="K112" i="11"/>
  <c r="J226" i="11"/>
</calcChain>
</file>

<file path=xl/sharedStrings.xml><?xml version="1.0" encoding="utf-8"?>
<sst xmlns="http://schemas.openxmlformats.org/spreadsheetml/2006/main" count="603" uniqueCount="374">
  <si>
    <t>A</t>
    <phoneticPr fontId="1"/>
  </si>
  <si>
    <t>B</t>
    <phoneticPr fontId="1"/>
  </si>
  <si>
    <t>C</t>
    <phoneticPr fontId="1"/>
  </si>
  <si>
    <t>D</t>
    <phoneticPr fontId="1"/>
  </si>
  <si>
    <r>
      <rPr>
        <b/>
        <sz val="11"/>
        <color theme="1"/>
        <rFont val="MT平成ゴシック体W5 JIS X 0213"/>
        <family val="3"/>
        <charset val="128"/>
      </rPr>
      <t>番号</t>
    </r>
    <rPh sb="0" eb="2">
      <t>バンゴウ</t>
    </rPh>
    <phoneticPr fontId="1"/>
  </si>
  <si>
    <r>
      <rPr>
        <b/>
        <sz val="11"/>
        <color theme="1"/>
        <rFont val="MT平成ゴシック体W5 JIS X 0213"/>
        <family val="3"/>
        <charset val="128"/>
      </rPr>
      <t>区分</t>
    </r>
    <rPh sb="0" eb="2">
      <t>クブン</t>
    </rPh>
    <phoneticPr fontId="1"/>
  </si>
  <si>
    <r>
      <rPr>
        <b/>
        <sz val="11"/>
        <color theme="1"/>
        <rFont val="MT平成ゴシック体W5 JIS X 0213"/>
        <family val="3"/>
        <charset val="128"/>
      </rPr>
      <t>町名</t>
    </r>
    <rPh sb="0" eb="2">
      <t>チョウメイ</t>
    </rPh>
    <phoneticPr fontId="1"/>
  </si>
  <si>
    <r>
      <rPr>
        <b/>
        <sz val="11"/>
        <color theme="1"/>
        <rFont val="MT平成ゴシック体W5 JIS X 0213"/>
        <family val="3"/>
        <charset val="128"/>
      </rPr>
      <t>軒数</t>
    </r>
    <rPh sb="0" eb="2">
      <t>ケンスウ</t>
    </rPh>
    <phoneticPr fontId="1"/>
  </si>
  <si>
    <r>
      <rPr>
        <b/>
        <sz val="11"/>
        <color theme="1"/>
        <rFont val="MT平成ゴシック体W5 JIS X 0213"/>
        <family val="3"/>
        <charset val="128"/>
      </rPr>
      <t>希望数</t>
    </r>
    <rPh sb="0" eb="2">
      <t>キボウ</t>
    </rPh>
    <rPh sb="2" eb="3">
      <t>スウ</t>
    </rPh>
    <phoneticPr fontId="1"/>
  </si>
  <si>
    <r>
      <rPr>
        <b/>
        <sz val="11"/>
        <color theme="1"/>
        <rFont val="MT平成ゴシック体W5 JIS X 0213"/>
        <family val="3"/>
        <charset val="128"/>
      </rPr>
      <t>料金</t>
    </r>
    <r>
      <rPr>
        <b/>
        <sz val="11"/>
        <color theme="1"/>
        <rFont val="Arial"/>
        <family val="2"/>
      </rPr>
      <t>(</t>
    </r>
    <r>
      <rPr>
        <b/>
        <sz val="11"/>
        <color theme="1"/>
        <rFont val="MT平成ゴシック体W5 JIS X 0213"/>
        <family val="3"/>
        <charset val="128"/>
      </rPr>
      <t>税別</t>
    </r>
    <r>
      <rPr>
        <b/>
        <sz val="11"/>
        <color theme="1"/>
        <rFont val="Arial"/>
        <family val="2"/>
      </rPr>
      <t>)</t>
    </r>
    <rPh sb="0" eb="2">
      <t>リョウキン</t>
    </rPh>
    <rPh sb="3" eb="5">
      <t>ゼイベツ</t>
    </rPh>
    <phoneticPr fontId="1"/>
  </si>
  <si>
    <r>
      <t>MAP</t>
    </r>
    <r>
      <rPr>
        <b/>
        <sz val="10"/>
        <color theme="1"/>
        <rFont val="MT平成ゴシック体W5 JIS X 0213"/>
        <family val="3"/>
        <charset val="128"/>
      </rPr>
      <t>番号</t>
    </r>
    <rPh sb="3" eb="5">
      <t>バンゴウ</t>
    </rPh>
    <phoneticPr fontId="1"/>
  </si>
  <si>
    <r>
      <rPr>
        <b/>
        <sz val="12"/>
        <color rgb="FFFF0000"/>
        <rFont val="MT平成ゴシック体W5 JIS X 0213"/>
        <family val="3"/>
        <charset val="128"/>
      </rPr>
      <t>注文数</t>
    </r>
    <rPh sb="0" eb="3">
      <t>チュウモンスウ</t>
    </rPh>
    <phoneticPr fontId="1"/>
  </si>
  <si>
    <r>
      <rPr>
        <b/>
        <sz val="11"/>
        <color theme="1"/>
        <rFont val="MT平成ゴシック体W5 JIS X 0213"/>
        <family val="3"/>
        <charset val="128"/>
      </rPr>
      <t>※注意事項※</t>
    </r>
    <rPh sb="1" eb="5">
      <t>チュウイジコウ</t>
    </rPh>
    <phoneticPr fontId="1"/>
  </si>
  <si>
    <r>
      <rPr>
        <sz val="11"/>
        <color theme="1"/>
        <rFont val="MT平成ゴシック体W5 JIS X 0213"/>
        <family val="3"/>
        <charset val="128"/>
      </rPr>
      <t>・配布部数は全体の世帯数より少なめに設定してあります。</t>
    </r>
    <rPh sb="1" eb="5">
      <t>ハイフブスウ</t>
    </rPh>
    <rPh sb="6" eb="8">
      <t>ゼンタイ</t>
    </rPh>
    <rPh sb="9" eb="12">
      <t>セタイスウ</t>
    </rPh>
    <rPh sb="14" eb="15">
      <t>スク</t>
    </rPh>
    <rPh sb="18" eb="20">
      <t>セッテイ</t>
    </rPh>
    <phoneticPr fontId="1"/>
  </si>
  <si>
    <r>
      <rPr>
        <sz val="11"/>
        <color theme="1"/>
        <rFont val="MT平成ゴシック体W5 JIS X 0213"/>
        <family val="3"/>
        <charset val="128"/>
      </rPr>
      <t>・配布部数は予告なしに変更する場合がございます。</t>
    </r>
    <rPh sb="1" eb="5">
      <t>ハイフブスウ</t>
    </rPh>
    <rPh sb="6" eb="8">
      <t>ヨコク</t>
    </rPh>
    <rPh sb="11" eb="13">
      <t>ヘンコウ</t>
    </rPh>
    <rPh sb="15" eb="17">
      <t>バアイ</t>
    </rPh>
    <phoneticPr fontId="1"/>
  </si>
  <si>
    <r>
      <rPr>
        <sz val="11"/>
        <color theme="1"/>
        <rFont val="MT平成ゴシック体W5 JIS X 0213"/>
        <family val="3"/>
        <charset val="128"/>
      </rPr>
      <t>・各エリアの代表的な町名を記載しております。</t>
    </r>
    <rPh sb="1" eb="2">
      <t>カク</t>
    </rPh>
    <rPh sb="6" eb="9">
      <t>ダイヒョウテキ</t>
    </rPh>
    <rPh sb="10" eb="12">
      <t>チョウメイ</t>
    </rPh>
    <rPh sb="13" eb="15">
      <t>キサイ</t>
    </rPh>
    <phoneticPr fontId="1"/>
  </si>
  <si>
    <r>
      <rPr>
        <sz val="11"/>
        <color theme="1"/>
        <rFont val="MT平成ゴシック体W5 JIS X 0213"/>
        <family val="3"/>
        <charset val="128"/>
      </rPr>
      <t>・記載の無い近隣の町名も実際には含まれている可能性がございますので予めご了承ください。</t>
    </r>
    <phoneticPr fontId="1"/>
  </si>
  <si>
    <r>
      <rPr>
        <sz val="12"/>
        <color theme="1"/>
        <rFont val="MT平成ゴシック体W5 JIS X 0213"/>
        <family val="3"/>
        <charset val="128"/>
      </rPr>
      <t>和邇</t>
    </r>
    <r>
      <rPr>
        <sz val="12"/>
        <color theme="1"/>
        <rFont val="Arial"/>
        <family val="2"/>
      </rPr>
      <t>(</t>
    </r>
    <r>
      <rPr>
        <sz val="12"/>
        <color theme="1"/>
        <rFont val="MT平成ゴシック体W5 JIS X 0213"/>
        <family val="3"/>
        <charset val="128"/>
      </rPr>
      <t>水明一部含む</t>
    </r>
    <r>
      <rPr>
        <sz val="12"/>
        <color theme="1"/>
        <rFont val="Arial"/>
        <family val="2"/>
      </rPr>
      <t>)</t>
    </r>
    <rPh sb="0" eb="2">
      <t>ワニ</t>
    </rPh>
    <rPh sb="3" eb="5">
      <t>スイメイ</t>
    </rPh>
    <rPh sb="5" eb="7">
      <t>イチブ</t>
    </rPh>
    <rPh sb="7" eb="8">
      <t>フク</t>
    </rPh>
    <phoneticPr fontId="1"/>
  </si>
  <si>
    <r>
      <rPr>
        <sz val="12"/>
        <color theme="1"/>
        <rFont val="MT平成ゴシック体W5 JIS X 0213"/>
        <family val="3"/>
        <charset val="128"/>
      </rPr>
      <t>ローズタウン（水明・湖青）</t>
    </r>
    <rPh sb="7" eb="9">
      <t>スイメイ</t>
    </rPh>
    <rPh sb="10" eb="12">
      <t>コセイ</t>
    </rPh>
    <phoneticPr fontId="1"/>
  </si>
  <si>
    <r>
      <rPr>
        <sz val="12"/>
        <color theme="1"/>
        <rFont val="MT平成ゴシック体W5 JIS X 0213"/>
        <family val="3"/>
        <charset val="128"/>
      </rPr>
      <t>ローズタウン（美空・真野・向陽）</t>
    </r>
    <rPh sb="7" eb="9">
      <t>ミソラ</t>
    </rPh>
    <rPh sb="10" eb="12">
      <t>マノ</t>
    </rPh>
    <rPh sb="13" eb="15">
      <t>コウヨウ</t>
    </rPh>
    <phoneticPr fontId="1"/>
  </si>
  <si>
    <r>
      <rPr>
        <sz val="12"/>
        <color theme="1"/>
        <rFont val="MT平成ゴシック体W5 JIS X 0213"/>
        <family val="3"/>
        <charset val="128"/>
      </rPr>
      <t>ローズタウン（朝日、花園町）</t>
    </r>
    <rPh sb="7" eb="9">
      <t>アサヒ</t>
    </rPh>
    <rPh sb="10" eb="12">
      <t>ハナゾノ</t>
    </rPh>
    <rPh sb="12" eb="13">
      <t>チョウ</t>
    </rPh>
    <phoneticPr fontId="1"/>
  </si>
  <si>
    <r>
      <rPr>
        <sz val="12"/>
        <color theme="1"/>
        <rFont val="MT平成ゴシック体W5 JIS X 0213"/>
        <family val="3"/>
        <charset val="128"/>
      </rPr>
      <t>ローズタウン（清和・緑町）</t>
    </r>
    <rPh sb="7" eb="9">
      <t>セイワ</t>
    </rPh>
    <rPh sb="10" eb="12">
      <t>ミドリチョウ</t>
    </rPh>
    <phoneticPr fontId="1"/>
  </si>
  <si>
    <r>
      <rPr>
        <sz val="12"/>
        <color theme="1"/>
        <rFont val="MT平成ゴシック体W5 JIS X 0213"/>
        <family val="3"/>
        <charset val="128"/>
      </rPr>
      <t>ローズタウン（陽明町・清風町）</t>
    </r>
    <rPh sb="7" eb="9">
      <t>ヨウメイ</t>
    </rPh>
    <rPh sb="9" eb="10">
      <t>チョウ</t>
    </rPh>
    <rPh sb="11" eb="13">
      <t>セイフウ</t>
    </rPh>
    <rPh sb="13" eb="14">
      <t>チョウ</t>
    </rPh>
    <phoneticPr fontId="1"/>
  </si>
  <si>
    <r>
      <rPr>
        <sz val="12"/>
        <color theme="1"/>
        <rFont val="MT平成ゴシック体W5 JIS X 0213"/>
        <family val="3"/>
        <charset val="128"/>
      </rPr>
      <t>真野１～３丁目、真野普門２丁目、家田町、谷口町</t>
    </r>
    <rPh sb="0" eb="2">
      <t>マノ</t>
    </rPh>
    <rPh sb="5" eb="7">
      <t>チョウメ</t>
    </rPh>
    <rPh sb="8" eb="12">
      <t>マノフモン</t>
    </rPh>
    <rPh sb="13" eb="15">
      <t>チョウメ</t>
    </rPh>
    <rPh sb="16" eb="19">
      <t>イエダチョウ</t>
    </rPh>
    <rPh sb="20" eb="23">
      <t>タニグチチョウ</t>
    </rPh>
    <phoneticPr fontId="1"/>
  </si>
  <si>
    <r>
      <rPr>
        <sz val="12"/>
        <color theme="1"/>
        <rFont val="MT平成ゴシック体W5 JIS X 0213"/>
        <family val="3"/>
        <charset val="128"/>
      </rPr>
      <t>真野４～６丁目、真野普門１丁目、今堅田３丁目</t>
    </r>
    <rPh sb="0" eb="2">
      <t>マノ</t>
    </rPh>
    <rPh sb="5" eb="7">
      <t>チョウメ</t>
    </rPh>
    <rPh sb="8" eb="12">
      <t>マノフモン</t>
    </rPh>
    <rPh sb="13" eb="15">
      <t>チョウメ</t>
    </rPh>
    <rPh sb="16" eb="19">
      <t>イマカタタ</t>
    </rPh>
    <rPh sb="20" eb="22">
      <t>チョウメ</t>
    </rPh>
    <phoneticPr fontId="1"/>
  </si>
  <si>
    <r>
      <rPr>
        <sz val="12"/>
        <color theme="1"/>
        <rFont val="MT平成ゴシック体W5 JIS X 0213"/>
        <family val="3"/>
        <charset val="128"/>
      </rPr>
      <t>本堅田１～３丁目、今堅田１丁目</t>
    </r>
    <rPh sb="0" eb="3">
      <t>ホンカタタ</t>
    </rPh>
    <rPh sb="6" eb="8">
      <t>チョウメ</t>
    </rPh>
    <rPh sb="9" eb="12">
      <t>イマカタタ</t>
    </rPh>
    <rPh sb="13" eb="15">
      <t>チョウメ</t>
    </rPh>
    <phoneticPr fontId="1"/>
  </si>
  <si>
    <r>
      <rPr>
        <sz val="12"/>
        <color theme="1"/>
        <rFont val="MT平成ゴシック体W5 JIS X 0213"/>
        <family val="3"/>
        <charset val="128"/>
      </rPr>
      <t>堅田、衣川</t>
    </r>
    <rPh sb="0" eb="2">
      <t>カタタ</t>
    </rPh>
    <rPh sb="3" eb="5">
      <t>キヌガワ</t>
    </rPh>
    <phoneticPr fontId="1"/>
  </si>
  <si>
    <r>
      <rPr>
        <sz val="12"/>
        <color theme="1"/>
        <rFont val="MT平成ゴシック体W5 JIS X 0213"/>
        <family val="3"/>
        <charset val="128"/>
      </rPr>
      <t>今堅田２丁目</t>
    </r>
    <rPh sb="0" eb="3">
      <t>イマカタタ</t>
    </rPh>
    <rPh sb="4" eb="6">
      <t>チョウメ</t>
    </rPh>
    <phoneticPr fontId="1"/>
  </si>
  <si>
    <r>
      <rPr>
        <sz val="12"/>
        <color theme="1"/>
        <rFont val="MT平成ゴシック体W5 JIS X 0213"/>
        <family val="3"/>
        <charset val="128"/>
      </rPr>
      <t>本堅田４～５丁目</t>
    </r>
    <rPh sb="0" eb="3">
      <t>ホンカタタ</t>
    </rPh>
    <rPh sb="6" eb="8">
      <t>チョウメ</t>
    </rPh>
    <phoneticPr fontId="1"/>
  </si>
  <si>
    <r>
      <rPr>
        <sz val="12"/>
        <color theme="1"/>
        <rFont val="MT平成ゴシック体W5 JIS X 0213"/>
        <family val="3"/>
        <charset val="128"/>
      </rPr>
      <t>本堅田６丁目（衣川一部含む）</t>
    </r>
    <rPh sb="0" eb="3">
      <t>ホンカタタ</t>
    </rPh>
    <rPh sb="4" eb="6">
      <t>チョウメ</t>
    </rPh>
    <rPh sb="7" eb="9">
      <t>キヌガワ</t>
    </rPh>
    <rPh sb="9" eb="12">
      <t>イチブフク</t>
    </rPh>
    <phoneticPr fontId="1"/>
  </si>
  <si>
    <r>
      <rPr>
        <sz val="12"/>
        <color theme="1"/>
        <rFont val="MT平成ゴシック体W5 JIS X 0213"/>
        <family val="3"/>
        <charset val="128"/>
      </rPr>
      <t>雄琴北（仰木の里東一部含む）</t>
    </r>
    <rPh sb="0" eb="3">
      <t>オゴトキタ</t>
    </rPh>
    <rPh sb="4" eb="6">
      <t>オオギ</t>
    </rPh>
    <rPh sb="7" eb="8">
      <t>サト</t>
    </rPh>
    <rPh sb="8" eb="9">
      <t>ヒガシ</t>
    </rPh>
    <rPh sb="9" eb="12">
      <t>イチブフク</t>
    </rPh>
    <phoneticPr fontId="1"/>
  </si>
  <si>
    <r>
      <rPr>
        <sz val="12"/>
        <color theme="1"/>
        <rFont val="MT平成ゴシック体W5 JIS X 0213"/>
        <family val="3"/>
        <charset val="128"/>
      </rPr>
      <t>仰木の里東</t>
    </r>
    <rPh sb="0" eb="2">
      <t>オオギ</t>
    </rPh>
    <rPh sb="3" eb="4">
      <t>サト</t>
    </rPh>
    <rPh sb="4" eb="5">
      <t>ヒガシ</t>
    </rPh>
    <phoneticPr fontId="1"/>
  </si>
  <si>
    <r>
      <rPr>
        <sz val="12"/>
        <color theme="1"/>
        <rFont val="MT平成ゴシック体W5 JIS X 0213"/>
        <family val="3"/>
        <charset val="128"/>
      </rPr>
      <t>仰木の里</t>
    </r>
    <rPh sb="0" eb="2">
      <t>オオギ</t>
    </rPh>
    <rPh sb="3" eb="4">
      <t>サト</t>
    </rPh>
    <phoneticPr fontId="1"/>
  </si>
  <si>
    <r>
      <rPr>
        <sz val="12"/>
        <color theme="1"/>
        <rFont val="MT平成ゴシック体W5 JIS X 0213"/>
        <family val="3"/>
        <charset val="128"/>
      </rPr>
      <t>雄琴（雄琴北一部含む）</t>
    </r>
    <rPh sb="0" eb="2">
      <t>オゴト</t>
    </rPh>
    <rPh sb="3" eb="6">
      <t>オゴトキタ</t>
    </rPh>
    <rPh sb="6" eb="9">
      <t>イチブフク</t>
    </rPh>
    <phoneticPr fontId="1"/>
  </si>
  <si>
    <r>
      <rPr>
        <sz val="12"/>
        <color theme="1"/>
        <rFont val="MT平成ゴシック体W5 JIS X 0213"/>
        <family val="3"/>
        <charset val="128"/>
      </rPr>
      <t>真野大野、山百合の丘</t>
    </r>
    <rPh sb="0" eb="4">
      <t>マノオオノ</t>
    </rPh>
    <rPh sb="5" eb="8">
      <t>ヤマユリ</t>
    </rPh>
    <rPh sb="9" eb="10">
      <t>オカ</t>
    </rPh>
    <phoneticPr fontId="1"/>
  </si>
  <si>
    <r>
      <rPr>
        <sz val="12"/>
        <color theme="1"/>
        <rFont val="MT平成ゴシック体W5 JIS X 0213"/>
        <family val="3"/>
        <charset val="128"/>
      </rPr>
      <t>日吉台、比叡辻</t>
    </r>
    <rPh sb="0" eb="3">
      <t>ヒヨシダイ</t>
    </rPh>
    <rPh sb="4" eb="7">
      <t>ヒエイツジ</t>
    </rPh>
    <phoneticPr fontId="1"/>
  </si>
  <si>
    <r>
      <rPr>
        <sz val="12"/>
        <color theme="1"/>
        <rFont val="MT平成ゴシック体W5 JIS X 0213"/>
        <family val="3"/>
        <charset val="128"/>
      </rPr>
      <t>坂本、下阪本</t>
    </r>
    <rPh sb="0" eb="2">
      <t>サカモト</t>
    </rPh>
    <rPh sb="3" eb="6">
      <t>シモサカモト</t>
    </rPh>
    <phoneticPr fontId="1"/>
  </si>
  <si>
    <r>
      <rPr>
        <sz val="12"/>
        <color theme="1"/>
        <rFont val="MT平成ゴシック体W5 JIS X 0213"/>
        <family val="3"/>
        <charset val="128"/>
      </rPr>
      <t>穴太、弥生町、唐崎</t>
    </r>
    <rPh sb="0" eb="2">
      <t>アノオ</t>
    </rPh>
    <rPh sb="3" eb="6">
      <t>ヤヨイチョウ</t>
    </rPh>
    <rPh sb="7" eb="9">
      <t>カラサキ</t>
    </rPh>
    <phoneticPr fontId="1"/>
  </si>
  <si>
    <r>
      <rPr>
        <sz val="12"/>
        <color theme="1"/>
        <rFont val="MT平成ゴシック体W5 JIS X 0213"/>
        <family val="3"/>
        <charset val="128"/>
      </rPr>
      <t>滋賀里、際川、見世、高砂町、蓮池町、あかね町</t>
    </r>
    <rPh sb="0" eb="3">
      <t>シガサト</t>
    </rPh>
    <rPh sb="4" eb="6">
      <t>サイガワ</t>
    </rPh>
    <rPh sb="7" eb="9">
      <t>ミセ</t>
    </rPh>
    <rPh sb="10" eb="12">
      <t>タカサゴ</t>
    </rPh>
    <rPh sb="12" eb="13">
      <t>チョウ</t>
    </rPh>
    <rPh sb="14" eb="16">
      <t>ハスイケ</t>
    </rPh>
    <rPh sb="16" eb="17">
      <t>チョウ</t>
    </rPh>
    <rPh sb="21" eb="22">
      <t>チョウ</t>
    </rPh>
    <phoneticPr fontId="1"/>
  </si>
  <si>
    <r>
      <rPr>
        <sz val="12"/>
        <color theme="1"/>
        <rFont val="MT平成ゴシック体W5 JIS X 0213"/>
        <family val="3"/>
        <charset val="128"/>
      </rPr>
      <t>南志賀、勧学、神宮町</t>
    </r>
    <rPh sb="0" eb="3">
      <t>ミナミシガ</t>
    </rPh>
    <rPh sb="4" eb="6">
      <t>カンガク</t>
    </rPh>
    <rPh sb="7" eb="9">
      <t>ジングウ</t>
    </rPh>
    <rPh sb="9" eb="10">
      <t>チョウ</t>
    </rPh>
    <phoneticPr fontId="1"/>
  </si>
  <si>
    <r>
      <rPr>
        <sz val="12"/>
        <color theme="1"/>
        <rFont val="MT平成ゴシック体W5 JIS X 0213"/>
        <family val="3"/>
        <charset val="128"/>
      </rPr>
      <t>鏡が浜、柳ヶ崎、二本松、松山町、柳川</t>
    </r>
    <rPh sb="0" eb="1">
      <t>カガミ</t>
    </rPh>
    <rPh sb="2" eb="3">
      <t>ハマ</t>
    </rPh>
    <rPh sb="4" eb="7">
      <t>ヤナガサキ</t>
    </rPh>
    <rPh sb="8" eb="11">
      <t>ニホンマツ</t>
    </rPh>
    <rPh sb="12" eb="14">
      <t>マツヤマ</t>
    </rPh>
    <rPh sb="14" eb="15">
      <t>チョウ</t>
    </rPh>
    <rPh sb="16" eb="18">
      <t>ヤナガワ</t>
    </rPh>
    <phoneticPr fontId="1"/>
  </si>
  <si>
    <r>
      <rPr>
        <sz val="12"/>
        <color theme="1"/>
        <rFont val="MT平成ゴシック体W5 JIS X 0213"/>
        <family val="3"/>
        <charset val="128"/>
      </rPr>
      <t>桜野町、錦織</t>
    </r>
    <rPh sb="0" eb="3">
      <t>サクラノチョウ</t>
    </rPh>
    <rPh sb="4" eb="6">
      <t>ニシコリ</t>
    </rPh>
    <phoneticPr fontId="1"/>
  </si>
  <si>
    <r>
      <rPr>
        <sz val="12"/>
        <color theme="1"/>
        <rFont val="MT平成ゴシック体W5 JIS X 0213"/>
        <family val="3"/>
        <charset val="128"/>
      </rPr>
      <t>山上町、皇子が丘</t>
    </r>
    <rPh sb="0" eb="3">
      <t>ヤマカミチョウ</t>
    </rPh>
    <rPh sb="4" eb="6">
      <t>オウジ</t>
    </rPh>
    <rPh sb="7" eb="8">
      <t>オカ</t>
    </rPh>
    <phoneticPr fontId="1"/>
  </si>
  <si>
    <r>
      <rPr>
        <sz val="12"/>
        <color theme="1"/>
        <rFont val="MT平成ゴシック体W5 JIS X 0213"/>
        <family val="3"/>
        <charset val="128"/>
      </rPr>
      <t>茶が崎、尾花川、御陵町</t>
    </r>
    <rPh sb="0" eb="1">
      <t>チャ</t>
    </rPh>
    <rPh sb="2" eb="3">
      <t>サキ</t>
    </rPh>
    <rPh sb="4" eb="7">
      <t>オバナガワ</t>
    </rPh>
    <rPh sb="8" eb="11">
      <t>ミササギチョウ</t>
    </rPh>
    <phoneticPr fontId="1"/>
  </si>
  <si>
    <r>
      <rPr>
        <sz val="12"/>
        <color theme="1"/>
        <rFont val="MT平成ゴシック体W5 JIS X 0213"/>
        <family val="3"/>
        <charset val="128"/>
      </rPr>
      <t>三井寺、小関町、逢坂、音羽台</t>
    </r>
    <rPh sb="0" eb="3">
      <t>ミイデラ</t>
    </rPh>
    <rPh sb="4" eb="7">
      <t>コセキチョウ</t>
    </rPh>
    <rPh sb="8" eb="10">
      <t>オウサカ</t>
    </rPh>
    <rPh sb="11" eb="14">
      <t>オトワダイ</t>
    </rPh>
    <phoneticPr fontId="1"/>
  </si>
  <si>
    <r>
      <rPr>
        <sz val="12"/>
        <color theme="1"/>
        <rFont val="MT平成ゴシック体W5 JIS X 0213"/>
        <family val="3"/>
        <charset val="128"/>
      </rPr>
      <t>下戸山</t>
    </r>
    <rPh sb="0" eb="1">
      <t>シモ</t>
    </rPh>
    <rPh sb="1" eb="2">
      <t>ト</t>
    </rPh>
    <rPh sb="2" eb="3">
      <t>ヤマ</t>
    </rPh>
    <phoneticPr fontId="1"/>
  </si>
  <si>
    <r>
      <rPr>
        <sz val="12"/>
        <color theme="1"/>
        <rFont val="MT平成ゴシック体W5 JIS X 0213"/>
        <family val="3"/>
        <charset val="128"/>
      </rPr>
      <t>坊袋</t>
    </r>
    <rPh sb="0" eb="2">
      <t>ボウブクロ</t>
    </rPh>
    <phoneticPr fontId="1"/>
  </si>
  <si>
    <r>
      <rPr>
        <sz val="12"/>
        <color theme="1"/>
        <rFont val="MT平成ゴシック体W5 JIS X 0213"/>
        <family val="3"/>
        <charset val="128"/>
      </rPr>
      <t>川辺</t>
    </r>
    <rPh sb="0" eb="2">
      <t>カワベ</t>
    </rPh>
    <phoneticPr fontId="1"/>
  </si>
  <si>
    <r>
      <rPr>
        <sz val="12"/>
        <color theme="1"/>
        <rFont val="MT平成ゴシック体W5 JIS X 0213"/>
        <family val="3"/>
        <charset val="128"/>
      </rPr>
      <t>安養寺</t>
    </r>
    <rPh sb="0" eb="3">
      <t>アンヨウジ</t>
    </rPh>
    <phoneticPr fontId="1"/>
  </si>
  <si>
    <r>
      <rPr>
        <sz val="12"/>
        <color theme="1"/>
        <rFont val="MT平成ゴシック体W5 JIS X 0213"/>
        <family val="3"/>
        <charset val="128"/>
      </rPr>
      <t>上鈎</t>
    </r>
    <rPh sb="0" eb="2">
      <t>カミマガリ</t>
    </rPh>
    <phoneticPr fontId="1"/>
  </si>
  <si>
    <r>
      <rPr>
        <sz val="12"/>
        <color theme="1"/>
        <rFont val="MT平成ゴシック体W5 JIS X 0213"/>
        <family val="3"/>
        <charset val="128"/>
      </rPr>
      <t>下鈎</t>
    </r>
    <rPh sb="0" eb="2">
      <t>シモマガリ</t>
    </rPh>
    <phoneticPr fontId="1"/>
  </si>
  <si>
    <r>
      <rPr>
        <sz val="12"/>
        <color theme="1"/>
        <rFont val="MT平成ゴシック体W5 JIS X 0213"/>
        <family val="3"/>
        <charset val="128"/>
      </rPr>
      <t>伊勢落</t>
    </r>
    <rPh sb="0" eb="3">
      <t>イセオチ</t>
    </rPh>
    <phoneticPr fontId="1"/>
  </si>
  <si>
    <r>
      <rPr>
        <sz val="12"/>
        <color theme="1"/>
        <rFont val="MT平成ゴシック体W5 JIS X 0213"/>
        <family val="3"/>
        <charset val="128"/>
      </rPr>
      <t>林</t>
    </r>
    <rPh sb="0" eb="1">
      <t>ハヤシ</t>
    </rPh>
    <phoneticPr fontId="1"/>
  </si>
  <si>
    <r>
      <rPr>
        <sz val="12"/>
        <color theme="1"/>
        <rFont val="MT平成ゴシック体W5 JIS X 0213"/>
        <family val="3"/>
        <charset val="128"/>
      </rPr>
      <t>六地蔵</t>
    </r>
    <rPh sb="0" eb="3">
      <t>ロクジゾウ</t>
    </rPh>
    <phoneticPr fontId="1"/>
  </si>
  <si>
    <r>
      <rPr>
        <sz val="12"/>
        <color theme="1"/>
        <rFont val="MT平成ゴシック体W5 JIS X 0213"/>
        <family val="3"/>
        <charset val="128"/>
      </rPr>
      <t>小野</t>
    </r>
    <rPh sb="0" eb="2">
      <t>オノ</t>
    </rPh>
    <phoneticPr fontId="1"/>
  </si>
  <si>
    <r>
      <rPr>
        <sz val="12"/>
        <color theme="1"/>
        <rFont val="MT平成ゴシック体W5 JIS X 0213"/>
        <family val="3"/>
        <charset val="128"/>
      </rPr>
      <t>手原</t>
    </r>
    <rPh sb="0" eb="2">
      <t>テハラ</t>
    </rPh>
    <phoneticPr fontId="1"/>
  </si>
  <si>
    <r>
      <rPr>
        <sz val="12"/>
        <color theme="1"/>
        <rFont val="MT平成ゴシック体W5 JIS X 0213"/>
        <family val="3"/>
        <charset val="128"/>
      </rPr>
      <t>大橋</t>
    </r>
    <rPh sb="0" eb="2">
      <t>オオハシ</t>
    </rPh>
    <phoneticPr fontId="1"/>
  </si>
  <si>
    <r>
      <rPr>
        <sz val="12"/>
        <color theme="1"/>
        <rFont val="MT平成ゴシック体W5 JIS X 0213"/>
        <family val="3"/>
        <charset val="128"/>
      </rPr>
      <t>出庭</t>
    </r>
    <rPh sb="0" eb="2">
      <t>デバ</t>
    </rPh>
    <phoneticPr fontId="1"/>
  </si>
  <si>
    <r>
      <rPr>
        <sz val="12"/>
        <color theme="1"/>
        <rFont val="MT平成ゴシック体W5 JIS X 0213"/>
        <family val="3"/>
        <charset val="128"/>
      </rPr>
      <t>辻</t>
    </r>
    <rPh sb="0" eb="1">
      <t>ツジ</t>
    </rPh>
    <phoneticPr fontId="1"/>
  </si>
  <si>
    <r>
      <rPr>
        <sz val="12"/>
        <color theme="1"/>
        <rFont val="MT平成ゴシック体W5 JIS X 0213"/>
        <family val="3"/>
        <charset val="128"/>
      </rPr>
      <t>高野</t>
    </r>
    <rPh sb="0" eb="2">
      <t>タカノ</t>
    </rPh>
    <phoneticPr fontId="1"/>
  </si>
  <si>
    <r>
      <rPr>
        <sz val="12"/>
        <color theme="1"/>
        <rFont val="MT平成ゴシック体W5 JIS X 0213"/>
        <family val="3"/>
        <charset val="128"/>
      </rPr>
      <t>蜂屋</t>
    </r>
    <rPh sb="0" eb="1">
      <t>ハチ</t>
    </rPh>
    <rPh sb="1" eb="2">
      <t>ヤ</t>
    </rPh>
    <phoneticPr fontId="1"/>
  </si>
  <si>
    <r>
      <rPr>
        <sz val="12"/>
        <color theme="1"/>
        <rFont val="MT平成ゴシック体W5 JIS X 0213"/>
        <family val="3"/>
        <charset val="128"/>
      </rPr>
      <t>野尻</t>
    </r>
    <rPh sb="0" eb="2">
      <t>ノジリ</t>
    </rPh>
    <phoneticPr fontId="1"/>
  </si>
  <si>
    <r>
      <rPr>
        <sz val="12"/>
        <color theme="1"/>
        <rFont val="MT平成ゴシック体W5 JIS X 0213"/>
        <family val="3"/>
        <charset val="128"/>
      </rPr>
      <t>綣１～５丁目（霊山寺１丁目一部含む）</t>
    </r>
    <rPh sb="0" eb="1">
      <t>ヘソ</t>
    </rPh>
    <rPh sb="4" eb="6">
      <t>チョウメ</t>
    </rPh>
    <rPh sb="7" eb="10">
      <t>リョウゼンジ</t>
    </rPh>
    <rPh sb="11" eb="16">
      <t>チョウメイチブフク</t>
    </rPh>
    <phoneticPr fontId="1"/>
  </si>
  <si>
    <r>
      <rPr>
        <sz val="12"/>
        <color theme="1"/>
        <rFont val="MT平成ゴシック体W5 JIS X 0213"/>
        <family val="3"/>
        <charset val="128"/>
      </rPr>
      <t>綣６～１０丁目</t>
    </r>
    <rPh sb="0" eb="1">
      <t>ヘソ</t>
    </rPh>
    <rPh sb="5" eb="7">
      <t>チョウメ</t>
    </rPh>
    <phoneticPr fontId="1"/>
  </si>
  <si>
    <r>
      <rPr>
        <sz val="12"/>
        <color theme="1"/>
        <rFont val="MT平成ゴシック体W5 JIS X 0213"/>
        <family val="3"/>
        <charset val="128"/>
      </rPr>
      <t>苅原</t>
    </r>
    <rPh sb="0" eb="2">
      <t>カリハラ</t>
    </rPh>
    <phoneticPr fontId="1"/>
  </si>
  <si>
    <r>
      <rPr>
        <sz val="12"/>
        <color theme="1"/>
        <rFont val="MT平成ゴシック体W5 JIS X 0213"/>
        <family val="3"/>
        <charset val="128"/>
      </rPr>
      <t>笠川</t>
    </r>
    <rPh sb="0" eb="2">
      <t>カサガワ</t>
    </rPh>
    <phoneticPr fontId="1"/>
  </si>
  <si>
    <r>
      <rPr>
        <sz val="12"/>
        <color theme="1"/>
        <rFont val="MT平成ゴシック体W5 JIS X 0213"/>
        <family val="3"/>
        <charset val="128"/>
      </rPr>
      <t>小平井</t>
    </r>
    <rPh sb="0" eb="3">
      <t>コビライ</t>
    </rPh>
    <phoneticPr fontId="1"/>
  </si>
  <si>
    <r>
      <rPr>
        <sz val="12"/>
        <color theme="1"/>
        <rFont val="MT平成ゴシック体W5 JIS X 0213"/>
        <family val="3"/>
        <charset val="128"/>
      </rPr>
      <t>霊山寺</t>
    </r>
    <rPh sb="0" eb="3">
      <t>リョウゼンジ</t>
    </rPh>
    <phoneticPr fontId="1"/>
  </si>
  <si>
    <r>
      <rPr>
        <sz val="12"/>
        <color theme="1"/>
        <rFont val="MT平成ゴシック体W5 JIS X 0213"/>
        <family val="3"/>
        <charset val="128"/>
      </rPr>
      <t>北中小路、十里</t>
    </r>
    <rPh sb="0" eb="2">
      <t>キタナカ</t>
    </rPh>
    <rPh sb="2" eb="4">
      <t>コウジ</t>
    </rPh>
    <rPh sb="5" eb="7">
      <t>ジュウリ</t>
    </rPh>
    <phoneticPr fontId="1"/>
  </si>
  <si>
    <r>
      <rPr>
        <sz val="12"/>
        <color theme="1"/>
        <rFont val="MT平成ゴシック体W5 JIS X 0213"/>
        <family val="3"/>
        <charset val="128"/>
      </rPr>
      <t>荒張</t>
    </r>
    <rPh sb="0" eb="2">
      <t>アラハリ</t>
    </rPh>
    <phoneticPr fontId="1"/>
  </si>
  <si>
    <r>
      <rPr>
        <sz val="12"/>
        <color theme="1"/>
        <rFont val="MT平成ゴシック体W5 JIS X 0213"/>
        <family val="3"/>
        <charset val="128"/>
      </rPr>
      <t>浜大津、長等、春日町</t>
    </r>
    <rPh sb="0" eb="3">
      <t>ハマオオツ</t>
    </rPh>
    <rPh sb="4" eb="6">
      <t>ナガラ</t>
    </rPh>
    <rPh sb="7" eb="10">
      <t>カスガチョウ</t>
    </rPh>
    <phoneticPr fontId="1"/>
  </si>
  <si>
    <r>
      <rPr>
        <sz val="12"/>
        <color theme="1"/>
        <rFont val="MT平成ゴシック体W5 JIS X 0213"/>
        <family val="3"/>
        <charset val="128"/>
      </rPr>
      <t>中央</t>
    </r>
    <rPh sb="0" eb="2">
      <t>チュウオウ</t>
    </rPh>
    <phoneticPr fontId="1"/>
  </si>
  <si>
    <r>
      <rPr>
        <sz val="12"/>
        <color theme="1"/>
        <rFont val="MT平成ゴシック体W5 JIS X 0213"/>
        <family val="3"/>
        <charset val="128"/>
      </rPr>
      <t>島の関、浜町、京町、末広町、御幸町、札の辻</t>
    </r>
    <rPh sb="0" eb="1">
      <t>シマ</t>
    </rPh>
    <rPh sb="2" eb="3">
      <t>セキ</t>
    </rPh>
    <rPh sb="4" eb="6">
      <t>ハマチョウ</t>
    </rPh>
    <rPh sb="7" eb="9">
      <t>キョウマチ</t>
    </rPh>
    <rPh sb="10" eb="12">
      <t>スエヒロ</t>
    </rPh>
    <rPh sb="12" eb="13">
      <t>チョウ</t>
    </rPh>
    <rPh sb="14" eb="17">
      <t>ミユキチョウ</t>
    </rPh>
    <rPh sb="18" eb="19">
      <t>サツ</t>
    </rPh>
    <rPh sb="20" eb="21">
      <t>ツジ</t>
    </rPh>
    <phoneticPr fontId="1"/>
  </si>
  <si>
    <r>
      <rPr>
        <sz val="12"/>
        <color theme="1"/>
        <rFont val="MT平成ゴシック体W5 JIS X 0213"/>
        <family val="3"/>
        <charset val="128"/>
      </rPr>
      <t>梅林、石場、松本、打出浜</t>
    </r>
    <rPh sb="0" eb="2">
      <t>ウメバヤシ</t>
    </rPh>
    <rPh sb="3" eb="5">
      <t>イシバ</t>
    </rPh>
    <rPh sb="6" eb="8">
      <t>マツモト</t>
    </rPh>
    <rPh sb="9" eb="12">
      <t>ウチデハマ</t>
    </rPh>
    <phoneticPr fontId="1"/>
  </si>
  <si>
    <r>
      <rPr>
        <sz val="12"/>
        <color theme="1"/>
        <rFont val="MT平成ゴシック体W5 JIS X 0213"/>
        <family val="3"/>
        <charset val="128"/>
      </rPr>
      <t>馬場、におの浜</t>
    </r>
    <rPh sb="0" eb="2">
      <t>バンバ</t>
    </rPh>
    <rPh sb="6" eb="7">
      <t>ハマ</t>
    </rPh>
    <phoneticPr fontId="1"/>
  </si>
  <si>
    <r>
      <rPr>
        <sz val="12"/>
        <color theme="1"/>
        <rFont val="MT平成ゴシック体W5 JIS X 0213"/>
        <family val="3"/>
        <charset val="128"/>
      </rPr>
      <t>朝日が丘、本宮</t>
    </r>
    <rPh sb="0" eb="2">
      <t>アサヒ</t>
    </rPh>
    <rPh sb="3" eb="4">
      <t>オカ</t>
    </rPh>
    <rPh sb="5" eb="7">
      <t>モトミヤ</t>
    </rPh>
    <phoneticPr fontId="1"/>
  </si>
  <si>
    <r>
      <rPr>
        <sz val="12"/>
        <color theme="1"/>
        <rFont val="MT平成ゴシック体W5 JIS X 0213"/>
        <family val="3"/>
        <charset val="128"/>
      </rPr>
      <t>竜が丘、湖城が丘</t>
    </r>
    <rPh sb="0" eb="1">
      <t>タツ</t>
    </rPh>
    <rPh sb="2" eb="3">
      <t>オカ</t>
    </rPh>
    <rPh sb="4" eb="6">
      <t>コジョウ</t>
    </rPh>
    <rPh sb="7" eb="8">
      <t>オカ</t>
    </rPh>
    <phoneticPr fontId="1"/>
  </si>
  <si>
    <r>
      <rPr>
        <sz val="12"/>
        <color theme="1"/>
        <rFont val="MT平成ゴシック体W5 JIS X 0213"/>
        <family val="3"/>
        <charset val="128"/>
      </rPr>
      <t>鶴の里、池の里、秋葉台</t>
    </r>
    <rPh sb="0" eb="1">
      <t>ツル</t>
    </rPh>
    <rPh sb="2" eb="3">
      <t>サト</t>
    </rPh>
    <rPh sb="4" eb="5">
      <t>イケ</t>
    </rPh>
    <rPh sb="6" eb="7">
      <t>サト</t>
    </rPh>
    <rPh sb="8" eb="11">
      <t>アキバダイ</t>
    </rPh>
    <phoneticPr fontId="1"/>
  </si>
  <si>
    <r>
      <rPr>
        <sz val="12"/>
        <color theme="1"/>
        <rFont val="MT平成ゴシック体W5 JIS X 0213"/>
        <family val="3"/>
        <charset val="128"/>
      </rPr>
      <t>富士見台</t>
    </r>
    <rPh sb="0" eb="4">
      <t>フジミダイ</t>
    </rPh>
    <phoneticPr fontId="1"/>
  </si>
  <si>
    <r>
      <rPr>
        <sz val="12"/>
        <color theme="1"/>
        <rFont val="MT平成ゴシック体W5 JIS X 0213"/>
        <family val="3"/>
        <charset val="128"/>
      </rPr>
      <t>西の庄、昭和町、木下町、丸の内町</t>
    </r>
    <rPh sb="0" eb="1">
      <t>ニシ</t>
    </rPh>
    <rPh sb="2" eb="3">
      <t>ショウ</t>
    </rPh>
    <rPh sb="4" eb="7">
      <t>ショウワチョウ</t>
    </rPh>
    <rPh sb="8" eb="10">
      <t>キノシタ</t>
    </rPh>
    <rPh sb="10" eb="11">
      <t>チョウ</t>
    </rPh>
    <rPh sb="12" eb="13">
      <t>マル</t>
    </rPh>
    <rPh sb="14" eb="16">
      <t>ウチチョウ</t>
    </rPh>
    <phoneticPr fontId="1"/>
  </si>
  <si>
    <r>
      <rPr>
        <sz val="12"/>
        <color theme="1"/>
        <rFont val="MT平成ゴシック体W5 JIS X 0213"/>
        <family val="3"/>
        <charset val="128"/>
      </rPr>
      <t>膳所、本丸町、相模町</t>
    </r>
    <rPh sb="0" eb="2">
      <t>ゼゼ</t>
    </rPh>
    <rPh sb="3" eb="5">
      <t>ホンマル</t>
    </rPh>
    <rPh sb="5" eb="6">
      <t>チョウ</t>
    </rPh>
    <rPh sb="7" eb="10">
      <t>サガミチョウ</t>
    </rPh>
    <phoneticPr fontId="1"/>
  </si>
  <si>
    <r>
      <rPr>
        <sz val="12"/>
        <color theme="1"/>
        <rFont val="MT平成ゴシック体W5 JIS X 0213"/>
        <family val="3"/>
        <charset val="128"/>
      </rPr>
      <t>中庄、御殿浜、杉浦町</t>
    </r>
    <rPh sb="0" eb="2">
      <t>ナカショウ</t>
    </rPh>
    <rPh sb="3" eb="6">
      <t>ゴテンハマ</t>
    </rPh>
    <rPh sb="7" eb="10">
      <t>スギウラチョウ</t>
    </rPh>
    <phoneticPr fontId="1"/>
  </si>
  <si>
    <r>
      <rPr>
        <sz val="12"/>
        <color theme="1"/>
        <rFont val="MT平成ゴシック体W5 JIS X 0213"/>
        <family val="3"/>
        <charset val="128"/>
      </rPr>
      <t>別保、晴嵐</t>
    </r>
    <rPh sb="0" eb="2">
      <t>ベツホ</t>
    </rPh>
    <rPh sb="3" eb="5">
      <t>セイラン</t>
    </rPh>
    <phoneticPr fontId="1"/>
  </si>
  <si>
    <r>
      <rPr>
        <sz val="12"/>
        <color theme="1"/>
        <rFont val="MT平成ゴシック体W5 JIS X 0213"/>
        <family val="3"/>
        <charset val="128"/>
      </rPr>
      <t>園山、美崎町、北大路、（国分一部含む）</t>
    </r>
    <rPh sb="0" eb="2">
      <t>ソノヤマ</t>
    </rPh>
    <rPh sb="3" eb="6">
      <t>ミサキチョウ</t>
    </rPh>
    <rPh sb="7" eb="10">
      <t>キタオオジ</t>
    </rPh>
    <rPh sb="12" eb="14">
      <t>クニワケ</t>
    </rPh>
    <rPh sb="14" eb="17">
      <t>イチブフク</t>
    </rPh>
    <phoneticPr fontId="1"/>
  </si>
  <si>
    <r>
      <rPr>
        <sz val="12"/>
        <color theme="1"/>
        <rFont val="MT平成ゴシック体W5 JIS X 0213"/>
        <family val="3"/>
        <charset val="128"/>
      </rPr>
      <t>栄町、唐橋町、鳥居川町、松原町、粟津町</t>
    </r>
    <rPh sb="0" eb="1">
      <t>サカエ</t>
    </rPh>
    <rPh sb="1" eb="2">
      <t>チョウ</t>
    </rPh>
    <rPh sb="3" eb="6">
      <t>カラハシチョウ</t>
    </rPh>
    <rPh sb="7" eb="11">
      <t>トリイガワチョウ</t>
    </rPh>
    <rPh sb="12" eb="15">
      <t>マツバラチョウ</t>
    </rPh>
    <rPh sb="16" eb="19">
      <t>アワヅチョウ</t>
    </rPh>
    <phoneticPr fontId="1"/>
  </si>
  <si>
    <r>
      <rPr>
        <sz val="12"/>
        <color theme="1"/>
        <rFont val="MT平成ゴシック体W5 JIS X 0213"/>
        <family val="3"/>
        <charset val="128"/>
      </rPr>
      <t>田辺町、螢谷、光が丘、大平</t>
    </r>
    <rPh sb="0" eb="3">
      <t>タナベチョウ</t>
    </rPh>
    <rPh sb="4" eb="6">
      <t>ホタルダニ</t>
    </rPh>
    <rPh sb="7" eb="8">
      <t>ヒカリ</t>
    </rPh>
    <rPh sb="9" eb="10">
      <t>オカ</t>
    </rPh>
    <rPh sb="11" eb="13">
      <t>オオヒラ</t>
    </rPh>
    <phoneticPr fontId="1"/>
  </si>
  <si>
    <r>
      <rPr>
        <sz val="12"/>
        <color theme="1"/>
        <rFont val="MT平成ゴシック体W5 JIS X 0213"/>
        <family val="3"/>
        <charset val="128"/>
      </rPr>
      <t>石山寺</t>
    </r>
    <rPh sb="0" eb="3">
      <t>イシヤマデラ</t>
    </rPh>
    <phoneticPr fontId="1"/>
  </si>
  <si>
    <r>
      <rPr>
        <sz val="12"/>
        <color theme="1"/>
        <rFont val="MT平成ゴシック体W5 JIS X 0213"/>
        <family val="3"/>
        <charset val="128"/>
      </rPr>
      <t>大江１～２丁目</t>
    </r>
    <rPh sb="0" eb="2">
      <t>オオエ</t>
    </rPh>
    <rPh sb="5" eb="7">
      <t>チョウメ</t>
    </rPh>
    <phoneticPr fontId="1"/>
  </si>
  <si>
    <r>
      <rPr>
        <sz val="12"/>
        <color theme="1"/>
        <rFont val="MT平成ゴシック体W5 JIS X 0213"/>
        <family val="3"/>
        <charset val="128"/>
      </rPr>
      <t>大江３～４丁目</t>
    </r>
    <rPh sb="0" eb="2">
      <t>オオエ</t>
    </rPh>
    <rPh sb="5" eb="7">
      <t>チョウメ</t>
    </rPh>
    <phoneticPr fontId="1"/>
  </si>
  <si>
    <r>
      <rPr>
        <sz val="12"/>
        <color theme="1"/>
        <rFont val="MT平成ゴシック体W5 JIS X 0213"/>
        <family val="3"/>
        <charset val="128"/>
      </rPr>
      <t>大江５～６丁目</t>
    </r>
    <rPh sb="0" eb="2">
      <t>オオエ</t>
    </rPh>
    <rPh sb="5" eb="7">
      <t>チョウメ</t>
    </rPh>
    <phoneticPr fontId="1"/>
  </si>
  <si>
    <r>
      <rPr>
        <sz val="12"/>
        <color theme="1"/>
        <rFont val="MT平成ゴシック体W5 JIS X 0213"/>
        <family val="3"/>
        <charset val="128"/>
      </rPr>
      <t>大江７～８丁目</t>
    </r>
    <rPh sb="0" eb="2">
      <t>オオエ</t>
    </rPh>
    <rPh sb="5" eb="7">
      <t>チョウメ</t>
    </rPh>
    <phoneticPr fontId="1"/>
  </si>
  <si>
    <r>
      <rPr>
        <sz val="12"/>
        <color theme="1"/>
        <rFont val="MT平成ゴシック体W5 JIS X 0213"/>
        <family val="3"/>
        <charset val="128"/>
      </rPr>
      <t>瀬田１～３丁目</t>
    </r>
    <rPh sb="0" eb="2">
      <t>セタ</t>
    </rPh>
    <rPh sb="5" eb="7">
      <t>チョウメ</t>
    </rPh>
    <phoneticPr fontId="1"/>
  </si>
  <si>
    <r>
      <rPr>
        <sz val="12"/>
        <color theme="1"/>
        <rFont val="MT平成ゴシック体W5 JIS X 0213"/>
        <family val="3"/>
        <charset val="128"/>
      </rPr>
      <t>瀬田４～５丁目</t>
    </r>
    <rPh sb="0" eb="2">
      <t>セタ</t>
    </rPh>
    <rPh sb="5" eb="7">
      <t>チョウメ</t>
    </rPh>
    <phoneticPr fontId="1"/>
  </si>
  <si>
    <r>
      <rPr>
        <sz val="12"/>
        <color theme="1"/>
        <rFont val="MT平成ゴシック体W5 JIS X 0213"/>
        <family val="3"/>
        <charset val="128"/>
      </rPr>
      <t>神領、三大寺</t>
    </r>
    <rPh sb="0" eb="1">
      <t>カミ</t>
    </rPh>
    <rPh sb="1" eb="2">
      <t>リョウ</t>
    </rPh>
    <rPh sb="3" eb="6">
      <t>サンダイジ</t>
    </rPh>
    <phoneticPr fontId="1"/>
  </si>
  <si>
    <r>
      <rPr>
        <sz val="12"/>
        <color theme="1"/>
        <rFont val="MT平成ゴシック体W5 JIS X 0213"/>
        <family val="3"/>
        <charset val="128"/>
      </rPr>
      <t>一里山１～２丁目</t>
    </r>
    <rPh sb="0" eb="3">
      <t>イチリヤマ</t>
    </rPh>
    <rPh sb="6" eb="8">
      <t>チョウメ</t>
    </rPh>
    <phoneticPr fontId="1"/>
  </si>
  <si>
    <r>
      <rPr>
        <sz val="12"/>
        <color theme="1"/>
        <rFont val="MT平成ゴシック体W5 JIS X 0213"/>
        <family val="3"/>
        <charset val="128"/>
      </rPr>
      <t>一里山３</t>
    </r>
    <r>
      <rPr>
        <sz val="12"/>
        <color theme="1"/>
        <rFont val="Arial"/>
        <family val="2"/>
      </rPr>
      <t>,</t>
    </r>
    <r>
      <rPr>
        <sz val="12"/>
        <color theme="1"/>
        <rFont val="MT平成ゴシック体W5 JIS X 0213"/>
        <family val="3"/>
        <charset val="128"/>
      </rPr>
      <t>５丁目</t>
    </r>
    <rPh sb="0" eb="3">
      <t>イチリヤマ</t>
    </rPh>
    <rPh sb="6" eb="8">
      <t>チョウメ</t>
    </rPh>
    <phoneticPr fontId="1"/>
  </si>
  <si>
    <r>
      <rPr>
        <sz val="12"/>
        <color theme="1"/>
        <rFont val="MT平成ゴシック体W5 JIS X 0213"/>
        <family val="3"/>
        <charset val="128"/>
      </rPr>
      <t>一里山４</t>
    </r>
    <r>
      <rPr>
        <sz val="12"/>
        <color theme="1"/>
        <rFont val="Arial"/>
        <family val="2"/>
      </rPr>
      <t>,</t>
    </r>
    <r>
      <rPr>
        <sz val="12"/>
        <color theme="1"/>
        <rFont val="MT平成ゴシック体W5 JIS X 0213"/>
        <family val="3"/>
        <charset val="128"/>
      </rPr>
      <t>６～７丁目</t>
    </r>
    <rPh sb="0" eb="3">
      <t>イチリヤマ</t>
    </rPh>
    <rPh sb="8" eb="10">
      <t>チョウメ</t>
    </rPh>
    <phoneticPr fontId="1"/>
  </si>
  <si>
    <r>
      <rPr>
        <sz val="12"/>
        <color theme="1"/>
        <rFont val="MT平成ゴシック体W5 JIS X 0213"/>
        <family val="3"/>
        <charset val="128"/>
      </rPr>
      <t>栗林町、月輪</t>
    </r>
    <rPh sb="0" eb="2">
      <t>クリバヤシ</t>
    </rPh>
    <rPh sb="2" eb="3">
      <t>チョウ</t>
    </rPh>
    <rPh sb="4" eb="5">
      <t>ツキ</t>
    </rPh>
    <rPh sb="5" eb="6">
      <t>ワ</t>
    </rPh>
    <phoneticPr fontId="1"/>
  </si>
  <si>
    <r>
      <rPr>
        <sz val="12"/>
        <color theme="1"/>
        <rFont val="MT平成ゴシック体W5 JIS X 0213"/>
        <family val="3"/>
        <charset val="128"/>
      </rPr>
      <t>大萱１～２丁目</t>
    </r>
    <rPh sb="0" eb="2">
      <t>オオガヤ</t>
    </rPh>
    <rPh sb="5" eb="7">
      <t>チョウメ</t>
    </rPh>
    <phoneticPr fontId="1"/>
  </si>
  <si>
    <r>
      <rPr>
        <sz val="12"/>
        <color theme="1"/>
        <rFont val="MT平成ゴシック体W5 JIS X 0213"/>
        <family val="3"/>
        <charset val="128"/>
      </rPr>
      <t>大萱３～５丁目</t>
    </r>
    <rPh sb="0" eb="2">
      <t>オオガヤ</t>
    </rPh>
    <rPh sb="5" eb="7">
      <t>チョウメ</t>
    </rPh>
    <phoneticPr fontId="1"/>
  </si>
  <si>
    <r>
      <rPr>
        <sz val="12"/>
        <color theme="1"/>
        <rFont val="MT平成ゴシック体W5 JIS X 0213"/>
        <family val="3"/>
        <charset val="128"/>
      </rPr>
      <t>大萱６～７丁目</t>
    </r>
    <rPh sb="0" eb="2">
      <t>オオガヤ</t>
    </rPh>
    <rPh sb="5" eb="7">
      <t>チョウメ</t>
    </rPh>
    <phoneticPr fontId="1"/>
  </si>
  <si>
    <r>
      <rPr>
        <sz val="12"/>
        <color theme="1"/>
        <rFont val="MT平成ゴシック体W5 JIS X 0213"/>
        <family val="3"/>
        <charset val="128"/>
      </rPr>
      <t>大将軍</t>
    </r>
    <rPh sb="0" eb="3">
      <t>タイショウグン</t>
    </rPh>
    <phoneticPr fontId="1"/>
  </si>
  <si>
    <r>
      <rPr>
        <sz val="12"/>
        <color theme="1"/>
        <rFont val="MT平成ゴシック体W5 JIS X 0213"/>
        <family val="3"/>
        <charset val="128"/>
      </rPr>
      <t>松が丘</t>
    </r>
    <rPh sb="0" eb="1">
      <t>マツ</t>
    </rPh>
    <rPh sb="2" eb="3">
      <t>オカ</t>
    </rPh>
    <phoneticPr fontId="1"/>
  </si>
  <si>
    <r>
      <rPr>
        <sz val="12"/>
        <color theme="1"/>
        <rFont val="MT平成ゴシック体W5 JIS X 0213"/>
        <family val="3"/>
        <charset val="128"/>
      </rPr>
      <t>青山</t>
    </r>
    <rPh sb="0" eb="2">
      <t>アオヤマ</t>
    </rPh>
    <phoneticPr fontId="1"/>
  </si>
  <si>
    <r>
      <rPr>
        <sz val="12"/>
        <color theme="1"/>
        <rFont val="MT平成ゴシック体W5 JIS X 0213"/>
        <family val="3"/>
        <charset val="128"/>
      </rPr>
      <t>平津</t>
    </r>
    <rPh sb="0" eb="2">
      <t>ヒラツ</t>
    </rPh>
    <phoneticPr fontId="1"/>
  </si>
  <si>
    <r>
      <rPr>
        <sz val="12"/>
        <color theme="1"/>
        <rFont val="MT平成ゴシック体W5 JIS X 0213"/>
        <family val="3"/>
        <charset val="128"/>
      </rPr>
      <t>南郷</t>
    </r>
    <rPh sb="0" eb="2">
      <t>ナンゴウ</t>
    </rPh>
    <phoneticPr fontId="1"/>
  </si>
  <si>
    <r>
      <rPr>
        <sz val="12"/>
        <color theme="1"/>
        <rFont val="MT平成ゴシック体W5 JIS X 0213"/>
        <family val="3"/>
        <charset val="128"/>
      </rPr>
      <t>千町、稲津、里</t>
    </r>
    <rPh sb="0" eb="2">
      <t>センマチ</t>
    </rPh>
    <rPh sb="3" eb="5">
      <t>イナツ</t>
    </rPh>
    <rPh sb="6" eb="7">
      <t>サト</t>
    </rPh>
    <phoneticPr fontId="1"/>
  </si>
  <si>
    <r>
      <rPr>
        <sz val="12"/>
        <color theme="1"/>
        <rFont val="MT平成ゴシック体W5 JIS X 0213"/>
        <family val="3"/>
        <charset val="128"/>
      </rPr>
      <t>宮内町、新町、玉木町、魚屋町、為心町、仲屋町、八幡町、正神町、大杉町、永原町、玉屋町、鍛冶屋町、江南町、慈恩寺町、東畳屋町、西畳屋町、博労町、出町、魚屋町上、為心町上、仲屋上、永原上、博労町上、博労町中、桜宮町、中村町、宇津呂町、縄手町</t>
    </r>
    <phoneticPr fontId="1"/>
  </si>
  <si>
    <r>
      <rPr>
        <sz val="12"/>
        <color theme="1"/>
        <rFont val="MT平成ゴシック体W5 JIS X 0213"/>
        <family val="3"/>
        <charset val="128"/>
      </rPr>
      <t>市井町、縄手町、音羽町、八幡町、北之庄町、多賀町、薬師町、大江町、大杉町、生須町、船町、鉄砲町、慈恩寺町元、慈恩寺町中</t>
    </r>
    <phoneticPr fontId="1"/>
  </si>
  <si>
    <r>
      <rPr>
        <sz val="12"/>
        <color theme="1"/>
        <rFont val="MT平成ゴシック体W5 JIS X 0213"/>
        <family val="3"/>
        <charset val="128"/>
      </rPr>
      <t>加茂町、牧町、大房町、佐波江町、野村町、南津田町、船木町</t>
    </r>
    <phoneticPr fontId="1"/>
  </si>
  <si>
    <r>
      <rPr>
        <sz val="12"/>
        <color theme="1"/>
        <rFont val="MT平成ゴシック体W5 JIS X 0213"/>
        <family val="3"/>
        <charset val="128"/>
      </rPr>
      <t>北末町、池田町、本町、西元町、北元町、孫平治町、元玉屋町、宮内町、小舟木町、土田町、新栄町、中村町、板屋町</t>
    </r>
    <phoneticPr fontId="1"/>
  </si>
  <si>
    <r>
      <rPr>
        <sz val="12"/>
        <color theme="1"/>
        <rFont val="MT平成ゴシック体W5 JIS X 0213"/>
        <family val="3"/>
        <charset val="128"/>
      </rPr>
      <t>桜宮町、出町、鷹飼町、音羽町</t>
    </r>
    <rPh sb="0" eb="3">
      <t>サクラミヤチョウ</t>
    </rPh>
    <rPh sb="4" eb="6">
      <t>デマチ</t>
    </rPh>
    <rPh sb="7" eb="10">
      <t>タカカイチョウ</t>
    </rPh>
    <rPh sb="11" eb="13">
      <t>オトワ</t>
    </rPh>
    <rPh sb="13" eb="14">
      <t>チョウ</t>
    </rPh>
    <phoneticPr fontId="1"/>
  </si>
  <si>
    <r>
      <rPr>
        <sz val="12"/>
        <color theme="1"/>
        <rFont val="MT平成ゴシック体W5 JIS X 0213"/>
        <family val="3"/>
        <charset val="128"/>
      </rPr>
      <t>鷹飼町北、出町</t>
    </r>
    <rPh sb="0" eb="3">
      <t>タカカイチョウ</t>
    </rPh>
    <rPh sb="3" eb="4">
      <t>キタ</t>
    </rPh>
    <rPh sb="5" eb="7">
      <t>デマチ</t>
    </rPh>
    <phoneticPr fontId="1"/>
  </si>
  <si>
    <r>
      <rPr>
        <sz val="12"/>
        <color theme="1"/>
        <rFont val="MT平成ゴシック体W5 JIS X 0213"/>
        <family val="3"/>
        <charset val="128"/>
      </rPr>
      <t>中村町、土田町、桜宮町</t>
    </r>
    <rPh sb="0" eb="2">
      <t>ナカムラ</t>
    </rPh>
    <rPh sb="2" eb="3">
      <t>チョウ</t>
    </rPh>
    <rPh sb="4" eb="6">
      <t>ツチダ</t>
    </rPh>
    <rPh sb="6" eb="7">
      <t>チョウ</t>
    </rPh>
    <rPh sb="8" eb="10">
      <t>サクラミヤ</t>
    </rPh>
    <rPh sb="10" eb="11">
      <t>チョウ</t>
    </rPh>
    <phoneticPr fontId="1"/>
  </si>
  <si>
    <r>
      <rPr>
        <sz val="12"/>
        <color theme="1"/>
        <rFont val="MT平成ゴシック体W5 JIS X 0213"/>
        <family val="3"/>
        <charset val="128"/>
      </rPr>
      <t>鷹飼町、中村町</t>
    </r>
    <rPh sb="0" eb="3">
      <t>タカカイチョウ</t>
    </rPh>
    <rPh sb="4" eb="6">
      <t>ナカムラ</t>
    </rPh>
    <rPh sb="6" eb="7">
      <t>チョウ</t>
    </rPh>
    <phoneticPr fontId="1"/>
  </si>
  <si>
    <r>
      <rPr>
        <sz val="12"/>
        <color theme="1"/>
        <rFont val="MT平成ゴシック体W5 JIS X 0213"/>
        <family val="3"/>
        <charset val="128"/>
      </rPr>
      <t>小船木町、八木町、堀上町、土田町、中小森町</t>
    </r>
    <rPh sb="0" eb="1">
      <t>コ</t>
    </rPh>
    <rPh sb="1" eb="3">
      <t>フナキ</t>
    </rPh>
    <rPh sb="3" eb="4">
      <t>チョウ</t>
    </rPh>
    <rPh sb="5" eb="8">
      <t>ヤギチョウ</t>
    </rPh>
    <rPh sb="9" eb="12">
      <t>ホリウエチョウ</t>
    </rPh>
    <rPh sb="13" eb="16">
      <t>ツチダチョウ</t>
    </rPh>
    <rPh sb="17" eb="21">
      <t>ナカコモリチョウ</t>
    </rPh>
    <phoneticPr fontId="1"/>
  </si>
  <si>
    <r>
      <rPr>
        <sz val="12"/>
        <color theme="1"/>
        <rFont val="MT平成ゴシック体W5 JIS X 0213"/>
        <family val="3"/>
        <charset val="128"/>
      </rPr>
      <t>堀上町、白鳥町、中小森町</t>
    </r>
    <rPh sb="0" eb="2">
      <t>ホリウエ</t>
    </rPh>
    <rPh sb="2" eb="3">
      <t>チョウ</t>
    </rPh>
    <rPh sb="4" eb="7">
      <t>シラトリチョウ</t>
    </rPh>
    <rPh sb="8" eb="11">
      <t>ナカコモリ</t>
    </rPh>
    <rPh sb="11" eb="12">
      <t>チョウ</t>
    </rPh>
    <phoneticPr fontId="1"/>
  </si>
  <si>
    <r>
      <rPr>
        <sz val="12"/>
        <color theme="1"/>
        <rFont val="MT平成ゴシック体W5 JIS X 0213"/>
        <family val="3"/>
        <charset val="128"/>
      </rPr>
      <t>西本郷町、西本郷町西、西本郷町東、南本郷町、若葉町、鷹飼町、鷹飼町南、鷹飼町東、西庄、金剛寺町</t>
    </r>
    <rPh sb="0" eb="3">
      <t>ニシホンゴウ</t>
    </rPh>
    <rPh sb="3" eb="4">
      <t>チョウ</t>
    </rPh>
    <rPh sb="5" eb="6">
      <t>ニシ</t>
    </rPh>
    <rPh sb="6" eb="8">
      <t>ホンゴウ</t>
    </rPh>
    <rPh sb="8" eb="9">
      <t>チョウ</t>
    </rPh>
    <rPh sb="9" eb="10">
      <t>ニシ</t>
    </rPh>
    <rPh sb="11" eb="15">
      <t>ニシホンゴウチョウ</t>
    </rPh>
    <rPh sb="15" eb="16">
      <t>ヒガシ</t>
    </rPh>
    <rPh sb="17" eb="21">
      <t>ミナミホンゴウチョウ</t>
    </rPh>
    <rPh sb="22" eb="25">
      <t>ワカバチョウ</t>
    </rPh>
    <rPh sb="26" eb="29">
      <t>タカカイチョウ</t>
    </rPh>
    <rPh sb="30" eb="33">
      <t>タカカイチョウ</t>
    </rPh>
    <rPh sb="33" eb="34">
      <t>ミナミ</t>
    </rPh>
    <rPh sb="35" eb="38">
      <t>タカカイチョウ</t>
    </rPh>
    <rPh sb="38" eb="39">
      <t>ヒガシ</t>
    </rPh>
    <rPh sb="40" eb="42">
      <t>ニシショウ</t>
    </rPh>
    <rPh sb="43" eb="46">
      <t>コンゴウジ</t>
    </rPh>
    <rPh sb="46" eb="47">
      <t>チョウ</t>
    </rPh>
    <phoneticPr fontId="1"/>
  </si>
  <si>
    <r>
      <rPr>
        <sz val="12"/>
        <color theme="1"/>
        <rFont val="MT平成ゴシック体W5 JIS X 0213"/>
        <family val="3"/>
        <charset val="128"/>
      </rPr>
      <t>鷹飼町、上田町</t>
    </r>
    <rPh sb="0" eb="3">
      <t>タカカイチョウ</t>
    </rPh>
    <rPh sb="4" eb="7">
      <t>ウエダチョウ</t>
    </rPh>
    <phoneticPr fontId="1"/>
  </si>
  <si>
    <r>
      <rPr>
        <sz val="12"/>
        <color theme="1"/>
        <rFont val="MT平成ゴシック体W5 JIS X 0213"/>
        <family val="3"/>
        <charset val="128"/>
      </rPr>
      <t>上田町、日吉野町、若宮町、竹町</t>
    </r>
    <rPh sb="0" eb="3">
      <t>ウエダチョウ</t>
    </rPh>
    <rPh sb="4" eb="7">
      <t>ヒヨシノ</t>
    </rPh>
    <rPh sb="7" eb="8">
      <t>チョウ</t>
    </rPh>
    <rPh sb="9" eb="12">
      <t>ワカミヤチョウ</t>
    </rPh>
    <rPh sb="13" eb="15">
      <t>タケチョウ</t>
    </rPh>
    <phoneticPr fontId="1"/>
  </si>
  <si>
    <r>
      <rPr>
        <sz val="12"/>
        <color theme="1"/>
        <rFont val="MT平成ゴシック体W5 JIS X 0213"/>
        <family val="3"/>
        <charset val="128"/>
      </rPr>
      <t>加茂町、益田町、赤尾町、中小森町、大森町、東町</t>
    </r>
    <rPh sb="4" eb="7">
      <t>マスダチョウ</t>
    </rPh>
    <rPh sb="8" eb="11">
      <t>アカオチョウ</t>
    </rPh>
    <rPh sb="12" eb="15">
      <t>ナカコモリ</t>
    </rPh>
    <rPh sb="15" eb="16">
      <t>チョウ</t>
    </rPh>
    <rPh sb="17" eb="20">
      <t>オオモリチョウ</t>
    </rPh>
    <rPh sb="21" eb="23">
      <t>ヒガシチョウ</t>
    </rPh>
    <phoneticPr fontId="1"/>
  </si>
  <si>
    <r>
      <rPr>
        <sz val="12"/>
        <color theme="1"/>
        <rFont val="MT平成ゴシック体W5 JIS X 0213"/>
        <family val="3"/>
        <charset val="128"/>
      </rPr>
      <t>柳町、古川町、緑町、池田本町、安養寺町、篠原町</t>
    </r>
    <rPh sb="0" eb="2">
      <t>ヤナギマチ</t>
    </rPh>
    <rPh sb="3" eb="6">
      <t>フルカワチョウ</t>
    </rPh>
    <rPh sb="7" eb="9">
      <t>ミドリチョウ</t>
    </rPh>
    <rPh sb="10" eb="14">
      <t>イケダホンマチ</t>
    </rPh>
    <rPh sb="15" eb="18">
      <t>アンヨウジ</t>
    </rPh>
    <rPh sb="18" eb="19">
      <t>チョウ</t>
    </rPh>
    <rPh sb="20" eb="23">
      <t>シノハラチョウ</t>
    </rPh>
    <phoneticPr fontId="1"/>
  </si>
  <si>
    <r>
      <rPr>
        <sz val="12"/>
        <color theme="1"/>
        <rFont val="MT平成ゴシック体W5 JIS X 0213"/>
        <family val="3"/>
        <charset val="128"/>
      </rPr>
      <t>江頭町、小田町、十王町、丸の内町、田中江町、加茂町</t>
    </r>
    <rPh sb="0" eb="2">
      <t>エガシラ</t>
    </rPh>
    <rPh sb="2" eb="3">
      <t>チョウ</t>
    </rPh>
    <rPh sb="4" eb="7">
      <t>オダチョウ</t>
    </rPh>
    <rPh sb="8" eb="11">
      <t>ジュウオウチョウ</t>
    </rPh>
    <rPh sb="12" eb="13">
      <t>マル</t>
    </rPh>
    <rPh sb="14" eb="16">
      <t>ウチチョウ</t>
    </rPh>
    <rPh sb="17" eb="20">
      <t>タナカエ</t>
    </rPh>
    <rPh sb="20" eb="21">
      <t>チョウ</t>
    </rPh>
    <rPh sb="22" eb="25">
      <t>カモチョウ</t>
    </rPh>
    <phoneticPr fontId="1"/>
  </si>
  <si>
    <r>
      <rPr>
        <sz val="12"/>
        <color theme="1"/>
        <rFont val="MT平成ゴシック体W5 JIS X 0213"/>
        <family val="3"/>
        <charset val="128"/>
      </rPr>
      <t>千僧供町、馬淵町、倉橋部町、浄土寺町、上畑町、東側町</t>
    </r>
    <rPh sb="0" eb="1">
      <t>セン</t>
    </rPh>
    <rPh sb="5" eb="7">
      <t>マブチ</t>
    </rPh>
    <rPh sb="7" eb="8">
      <t>チョウ</t>
    </rPh>
    <rPh sb="9" eb="13">
      <t>クラハシベチョウ</t>
    </rPh>
    <rPh sb="14" eb="18">
      <t>ジョウドジチョウ</t>
    </rPh>
    <rPh sb="19" eb="22">
      <t>カミハタマチ</t>
    </rPh>
    <rPh sb="23" eb="25">
      <t>ヒガシガワ</t>
    </rPh>
    <rPh sb="25" eb="26">
      <t>チョウ</t>
    </rPh>
    <phoneticPr fontId="1"/>
  </si>
  <si>
    <r>
      <rPr>
        <sz val="12"/>
        <color theme="1"/>
        <rFont val="MT平成ゴシック体W5 JIS X 0213"/>
        <family val="3"/>
        <charset val="128"/>
      </rPr>
      <t>西宿町、長光寺町、武佐町、長福寺町</t>
    </r>
    <rPh sb="0" eb="2">
      <t>ニシジュク</t>
    </rPh>
    <rPh sb="2" eb="3">
      <t>チョウ</t>
    </rPh>
    <rPh sb="4" eb="8">
      <t>チョウコウジチョウ</t>
    </rPh>
    <rPh sb="9" eb="12">
      <t>ブサチョウ</t>
    </rPh>
    <rPh sb="13" eb="16">
      <t>チョウフクジ</t>
    </rPh>
    <rPh sb="16" eb="17">
      <t>チョウ</t>
    </rPh>
    <phoneticPr fontId="1"/>
  </si>
  <si>
    <r>
      <rPr>
        <sz val="12"/>
        <color theme="1"/>
        <rFont val="MT平成ゴシック体W5 JIS X 0213"/>
        <family val="3"/>
        <charset val="128"/>
      </rPr>
      <t>大中町、白王町、円山町、北津田町、中ノ庄町、安土町下豊浦、北ノ庄町</t>
    </r>
    <rPh sb="0" eb="2">
      <t>ダイナカ</t>
    </rPh>
    <rPh sb="2" eb="3">
      <t>チョウ</t>
    </rPh>
    <rPh sb="4" eb="7">
      <t>シラオウチョウ</t>
    </rPh>
    <rPh sb="8" eb="11">
      <t>マルヤマチョウ</t>
    </rPh>
    <rPh sb="12" eb="16">
      <t>キタツダチョウ</t>
    </rPh>
    <rPh sb="17" eb="18">
      <t>ナカ</t>
    </rPh>
    <rPh sb="19" eb="20">
      <t>ショウ</t>
    </rPh>
    <rPh sb="20" eb="21">
      <t>マチ</t>
    </rPh>
    <rPh sb="22" eb="24">
      <t>アヅチ</t>
    </rPh>
    <rPh sb="24" eb="25">
      <t>チョウ</t>
    </rPh>
    <rPh sb="25" eb="26">
      <t>シモ</t>
    </rPh>
    <rPh sb="26" eb="28">
      <t>トヨウラ</t>
    </rPh>
    <rPh sb="29" eb="30">
      <t>キタ</t>
    </rPh>
    <rPh sb="31" eb="33">
      <t>ショウチョウ</t>
    </rPh>
    <phoneticPr fontId="1"/>
  </si>
  <si>
    <r>
      <rPr>
        <sz val="12"/>
        <color theme="1"/>
        <rFont val="MT平成ゴシック体W5 JIS X 0213"/>
        <family val="3"/>
        <charset val="128"/>
      </rPr>
      <t>安土町下豊浦、安土町常楽寺、安土町上豊浦</t>
    </r>
    <rPh sb="0" eb="2">
      <t>アヅチ</t>
    </rPh>
    <rPh sb="2" eb="3">
      <t>チョウ</t>
    </rPh>
    <rPh sb="3" eb="6">
      <t>シモトヨウラ</t>
    </rPh>
    <rPh sb="7" eb="10">
      <t>アヅチチョウ</t>
    </rPh>
    <rPh sb="10" eb="13">
      <t>ジョウラクジ</t>
    </rPh>
    <rPh sb="14" eb="17">
      <t>アヅチチョウ</t>
    </rPh>
    <rPh sb="17" eb="20">
      <t>カミトヨウラ</t>
    </rPh>
    <phoneticPr fontId="1"/>
  </si>
  <si>
    <r>
      <rPr>
        <sz val="12"/>
        <color theme="1"/>
        <rFont val="MT平成ゴシック体W5 JIS X 0213"/>
        <family val="3"/>
        <charset val="128"/>
      </rPr>
      <t>浅小井町、長田町、香庄、西庄町、鷹飼町、音羽町</t>
    </r>
    <rPh sb="0" eb="3">
      <t>アサコイ</t>
    </rPh>
    <rPh sb="3" eb="4">
      <t>チョウ</t>
    </rPh>
    <rPh sb="5" eb="8">
      <t>ナガタチョウ</t>
    </rPh>
    <rPh sb="9" eb="10">
      <t>カオル</t>
    </rPh>
    <rPh sb="10" eb="11">
      <t>ショウ</t>
    </rPh>
    <rPh sb="12" eb="13">
      <t>ニシ</t>
    </rPh>
    <rPh sb="13" eb="15">
      <t>ショウチョウ</t>
    </rPh>
    <rPh sb="16" eb="19">
      <t>タカカイチョウ</t>
    </rPh>
    <rPh sb="20" eb="22">
      <t>オトワ</t>
    </rPh>
    <rPh sb="22" eb="23">
      <t>チョウ</t>
    </rPh>
    <phoneticPr fontId="1"/>
  </si>
  <si>
    <r>
      <rPr>
        <sz val="12"/>
        <color theme="1"/>
        <rFont val="MT平成ゴシック体W5 JIS X 0213"/>
        <family val="3"/>
        <charset val="128"/>
      </rPr>
      <t>桑実寺、宮津、安土町下豊浦、安土町上豊浦、安土町小中、安土町慈恩寺、中屋、上出、杉浦町、長田町</t>
    </r>
    <rPh sb="0" eb="2">
      <t>クワミ</t>
    </rPh>
    <rPh sb="2" eb="3">
      <t>デラ</t>
    </rPh>
    <rPh sb="4" eb="6">
      <t>ミヤツ</t>
    </rPh>
    <rPh sb="7" eb="10">
      <t>アヅチチョウ</t>
    </rPh>
    <rPh sb="10" eb="13">
      <t>シモトヨウラ</t>
    </rPh>
    <rPh sb="14" eb="17">
      <t>アヅチチョウ</t>
    </rPh>
    <rPh sb="17" eb="20">
      <t>カミトヨウラ</t>
    </rPh>
    <rPh sb="21" eb="24">
      <t>アヅチチョウ</t>
    </rPh>
    <rPh sb="24" eb="26">
      <t>ショウチュウ</t>
    </rPh>
    <rPh sb="27" eb="30">
      <t>アヅチチョウ</t>
    </rPh>
    <rPh sb="34" eb="36">
      <t>ナカヤ</t>
    </rPh>
    <rPh sb="37" eb="39">
      <t>カミデ</t>
    </rPh>
    <rPh sb="40" eb="42">
      <t>スギウラ</t>
    </rPh>
    <rPh sb="42" eb="43">
      <t>チョウ</t>
    </rPh>
    <rPh sb="44" eb="47">
      <t>ナガタチョウ</t>
    </rPh>
    <phoneticPr fontId="1"/>
  </si>
  <si>
    <r>
      <rPr>
        <sz val="12"/>
        <color theme="1"/>
        <rFont val="MT平成ゴシック体W5 JIS X 0213"/>
        <family val="3"/>
        <charset val="128"/>
      </rPr>
      <t>安土町東老蘇、安土町西老蘇、安土町内野、西生来町、御所内町、友定町、武佐町、末広町、安土町石寺</t>
    </r>
    <rPh sb="0" eb="3">
      <t>アヅチチョウ</t>
    </rPh>
    <rPh sb="3" eb="4">
      <t>ヒガシ</t>
    </rPh>
    <rPh sb="4" eb="6">
      <t>ロウソ</t>
    </rPh>
    <rPh sb="7" eb="10">
      <t>アヅチチョウ</t>
    </rPh>
    <rPh sb="10" eb="13">
      <t>ニシロウソ</t>
    </rPh>
    <rPh sb="14" eb="17">
      <t>アヅチチョウ</t>
    </rPh>
    <rPh sb="17" eb="19">
      <t>ウチノ</t>
    </rPh>
    <rPh sb="20" eb="21">
      <t>ニシ</t>
    </rPh>
    <rPh sb="21" eb="23">
      <t>セイライ</t>
    </rPh>
    <rPh sb="23" eb="24">
      <t>チョウ</t>
    </rPh>
    <rPh sb="25" eb="29">
      <t>ゴショナイチョウ</t>
    </rPh>
    <rPh sb="30" eb="33">
      <t>トモサダチョウ</t>
    </rPh>
    <rPh sb="34" eb="37">
      <t>ブサチョウ</t>
    </rPh>
    <rPh sb="38" eb="41">
      <t>スエヒロチョウ</t>
    </rPh>
    <rPh sb="42" eb="45">
      <t>アヅチチョウ</t>
    </rPh>
    <rPh sb="45" eb="47">
      <t>イシデラ</t>
    </rPh>
    <phoneticPr fontId="1"/>
  </si>
  <si>
    <r>
      <rPr>
        <b/>
        <sz val="14"/>
        <color theme="1"/>
        <rFont val="MT平成ゴシック体W5 JIS X 0213"/>
        <family val="3"/>
        <charset val="128"/>
      </rPr>
      <t>お客様</t>
    </r>
    <r>
      <rPr>
        <b/>
        <sz val="14"/>
        <color theme="1"/>
        <rFont val="Arial"/>
        <family val="2"/>
      </rPr>
      <t xml:space="preserve"> </t>
    </r>
    <r>
      <rPr>
        <b/>
        <sz val="14"/>
        <color theme="1"/>
        <rFont val="MT平成ゴシック体W5 JIS X 0213"/>
        <family val="3"/>
        <charset val="128"/>
      </rPr>
      <t>　　</t>
    </r>
    <r>
      <rPr>
        <b/>
        <sz val="14"/>
        <color theme="1"/>
        <rFont val="Arial"/>
        <family val="2"/>
      </rPr>
      <t xml:space="preserve"> </t>
    </r>
    <r>
      <rPr>
        <b/>
        <sz val="14"/>
        <color theme="1"/>
        <rFont val="MT平成ゴシック体W5 JIS X 0213"/>
        <family val="3"/>
        <charset val="128"/>
      </rPr>
      <t>記入欄</t>
    </r>
    <rPh sb="1" eb="3">
      <t>キャクサマ</t>
    </rPh>
    <rPh sb="7" eb="9">
      <t>キニュウ</t>
    </rPh>
    <rPh sb="9" eb="10">
      <t>ラン</t>
    </rPh>
    <phoneticPr fontId="1"/>
  </si>
  <si>
    <r>
      <rPr>
        <b/>
        <sz val="14"/>
        <color theme="1"/>
        <rFont val="MT平成ゴシック体W5 JIS X 0213"/>
        <family val="3"/>
        <charset val="128"/>
      </rPr>
      <t>御社名</t>
    </r>
    <rPh sb="0" eb="2">
      <t>オンシャ</t>
    </rPh>
    <rPh sb="2" eb="3">
      <t>メイ</t>
    </rPh>
    <phoneticPr fontId="1"/>
  </si>
  <si>
    <r>
      <rPr>
        <b/>
        <sz val="14"/>
        <color theme="1"/>
        <rFont val="MT平成ゴシック体W5 JIS X 0213"/>
        <family val="3"/>
        <charset val="128"/>
      </rPr>
      <t>担当者様名</t>
    </r>
    <rPh sb="0" eb="3">
      <t>タントウシャ</t>
    </rPh>
    <rPh sb="3" eb="4">
      <t>サマ</t>
    </rPh>
    <rPh sb="4" eb="5">
      <t>メイ</t>
    </rPh>
    <phoneticPr fontId="1"/>
  </si>
  <si>
    <r>
      <rPr>
        <b/>
        <sz val="14"/>
        <color theme="1"/>
        <rFont val="MT平成ゴシック体W5 JIS X 0213"/>
        <family val="3"/>
        <charset val="128"/>
      </rPr>
      <t>連絡先</t>
    </r>
    <rPh sb="0" eb="2">
      <t>レンラク</t>
    </rPh>
    <rPh sb="2" eb="3">
      <t>サキ</t>
    </rPh>
    <phoneticPr fontId="1"/>
  </si>
  <si>
    <r>
      <rPr>
        <b/>
        <sz val="14"/>
        <color theme="1"/>
        <rFont val="MT平成ゴシック体W5 JIS X 0213"/>
        <family val="3"/>
        <charset val="128"/>
      </rPr>
      <t>配布物</t>
    </r>
    <rPh sb="0" eb="2">
      <t>ハイフ</t>
    </rPh>
    <rPh sb="2" eb="3">
      <t>ブツ</t>
    </rPh>
    <phoneticPr fontId="1"/>
  </si>
  <si>
    <r>
      <rPr>
        <b/>
        <sz val="14"/>
        <color theme="1"/>
        <rFont val="MT平成ゴシック体W5 JIS X 0213"/>
        <family val="3"/>
        <charset val="128"/>
      </rPr>
      <t>注文数合計</t>
    </r>
    <rPh sb="0" eb="3">
      <t>チュウモンスウ</t>
    </rPh>
    <rPh sb="3" eb="5">
      <t>ゴウケイ</t>
    </rPh>
    <phoneticPr fontId="1"/>
  </si>
  <si>
    <t>矢倉・西矢倉</t>
  </si>
  <si>
    <t>志那中・穴村・芦浦など</t>
  </si>
  <si>
    <r>
      <rPr>
        <b/>
        <sz val="14"/>
        <color theme="1"/>
        <rFont val="MT平成ゴシック体W5 JIS X 0213"/>
        <family val="3"/>
        <charset val="128"/>
      </rPr>
      <t>金額合計</t>
    </r>
    <r>
      <rPr>
        <b/>
        <sz val="14"/>
        <color theme="1"/>
        <rFont val="Arial"/>
        <family val="2"/>
      </rPr>
      <t>(</t>
    </r>
    <r>
      <rPr>
        <b/>
        <sz val="14"/>
        <color theme="1"/>
        <rFont val="Yu Gothic"/>
        <family val="2"/>
        <charset val="128"/>
      </rPr>
      <t>税別</t>
    </r>
    <r>
      <rPr>
        <b/>
        <sz val="14"/>
        <color theme="1"/>
        <rFont val="Arial"/>
        <family val="2"/>
      </rPr>
      <t>)</t>
    </r>
    <rPh sb="0" eb="2">
      <t>キンガク</t>
    </rPh>
    <rPh sb="2" eb="4">
      <t>ゴウケイ</t>
    </rPh>
    <rPh sb="5" eb="7">
      <t>ゼイベツ</t>
    </rPh>
    <phoneticPr fontId="1"/>
  </si>
  <si>
    <r>
      <rPr>
        <b/>
        <sz val="14"/>
        <color theme="1"/>
        <rFont val="MT平成ゴシック体W5 JIS X 0213"/>
        <family val="3"/>
        <charset val="128"/>
      </rPr>
      <t>金額合計</t>
    </r>
    <r>
      <rPr>
        <b/>
        <sz val="14"/>
        <color theme="1"/>
        <rFont val="Arial"/>
        <family val="2"/>
      </rPr>
      <t>(</t>
    </r>
    <r>
      <rPr>
        <b/>
        <sz val="14"/>
        <color theme="1"/>
        <rFont val="Yu Gothic"/>
        <family val="2"/>
        <charset val="128"/>
      </rPr>
      <t>税込</t>
    </r>
    <r>
      <rPr>
        <b/>
        <sz val="14"/>
        <color theme="1"/>
        <rFont val="Arial"/>
        <family val="2"/>
      </rPr>
      <t>)</t>
    </r>
    <rPh sb="0" eb="2">
      <t>キンガク</t>
    </rPh>
    <rPh sb="2" eb="4">
      <t>ゴウケイ</t>
    </rPh>
    <phoneticPr fontId="1"/>
  </si>
  <si>
    <r>
      <rPr>
        <b/>
        <sz val="16"/>
        <color theme="1"/>
        <rFont val="MT平成ゴシック体W5 JIS X 0213"/>
        <family val="3"/>
        <charset val="128"/>
      </rPr>
      <t>配布エリア一覧表</t>
    </r>
    <r>
      <rPr>
        <b/>
        <sz val="16"/>
        <color theme="1"/>
        <rFont val="Arial"/>
        <family val="2"/>
      </rPr>
      <t>(</t>
    </r>
    <r>
      <rPr>
        <b/>
        <sz val="16"/>
        <color theme="1"/>
        <rFont val="MT平成ゴシック体W5 JIS X 0213"/>
        <family val="3"/>
        <charset val="128"/>
      </rPr>
      <t>注文表</t>
    </r>
    <r>
      <rPr>
        <b/>
        <sz val="16"/>
        <color theme="1"/>
        <rFont val="Arial"/>
        <family val="2"/>
      </rPr>
      <t>)</t>
    </r>
    <r>
      <rPr>
        <b/>
        <sz val="16"/>
        <color theme="1"/>
        <rFont val="Yu Gothic"/>
        <family val="2"/>
        <charset val="128"/>
      </rPr>
      <t>　</t>
    </r>
    <r>
      <rPr>
        <b/>
        <sz val="16"/>
        <color theme="1"/>
        <rFont val="Arial"/>
        <family val="2"/>
      </rPr>
      <t>P.1</t>
    </r>
    <rPh sb="0" eb="2">
      <t>ハイフ</t>
    </rPh>
    <rPh sb="5" eb="8">
      <t>イチランヒョウ</t>
    </rPh>
    <rPh sb="9" eb="11">
      <t>チュウモン</t>
    </rPh>
    <rPh sb="11" eb="12">
      <t>ヒョウ</t>
    </rPh>
    <phoneticPr fontId="1"/>
  </si>
  <si>
    <r>
      <rPr>
        <b/>
        <sz val="16"/>
        <color theme="1"/>
        <rFont val="MT平成ゴシック体W5 JIS X 0213"/>
        <family val="3"/>
        <charset val="128"/>
      </rPr>
      <t>配布エリア一覧表</t>
    </r>
    <r>
      <rPr>
        <b/>
        <sz val="16"/>
        <color theme="1"/>
        <rFont val="Arial"/>
        <family val="2"/>
      </rPr>
      <t>(</t>
    </r>
    <r>
      <rPr>
        <b/>
        <sz val="16"/>
        <color theme="1"/>
        <rFont val="MT平成ゴシック体W5 JIS X 0213"/>
        <family val="3"/>
        <charset val="128"/>
      </rPr>
      <t>注文表</t>
    </r>
    <r>
      <rPr>
        <b/>
        <sz val="16"/>
        <color theme="1"/>
        <rFont val="Arial"/>
        <family val="2"/>
      </rPr>
      <t>)</t>
    </r>
    <r>
      <rPr>
        <b/>
        <sz val="16"/>
        <color theme="1"/>
        <rFont val="Yu Gothic"/>
        <family val="2"/>
        <charset val="128"/>
      </rPr>
      <t>　</t>
    </r>
    <r>
      <rPr>
        <b/>
        <sz val="16"/>
        <color theme="1"/>
        <rFont val="Arial"/>
        <family val="2"/>
      </rPr>
      <t>P.2</t>
    </r>
    <rPh sb="0" eb="2">
      <t>ハイフ</t>
    </rPh>
    <rPh sb="5" eb="8">
      <t>イチランヒョウ</t>
    </rPh>
    <rPh sb="9" eb="11">
      <t>チュウモン</t>
    </rPh>
    <rPh sb="11" eb="12">
      <t>ヒョウ</t>
    </rPh>
    <phoneticPr fontId="1"/>
  </si>
  <si>
    <t>小口（松ヶ丘団地・役場）・山面（美松台）</t>
    <rPh sb="0" eb="2">
      <t>オグチ</t>
    </rPh>
    <rPh sb="3" eb="6">
      <t>マツガオカ</t>
    </rPh>
    <rPh sb="6" eb="8">
      <t>ダンチ</t>
    </rPh>
    <rPh sb="9" eb="11">
      <t>ヤクバ</t>
    </rPh>
    <rPh sb="13" eb="14">
      <t>ヤマ</t>
    </rPh>
    <rPh sb="14" eb="15">
      <t>メン</t>
    </rPh>
    <rPh sb="16" eb="18">
      <t>ミマツ</t>
    </rPh>
    <rPh sb="18" eb="19">
      <t>ダイ</t>
    </rPh>
    <phoneticPr fontId="1"/>
  </si>
  <si>
    <t>西横関・薬師・鏡（かがみの里）・七里・鵜川・山之上</t>
    <rPh sb="0" eb="1">
      <t>ニシ</t>
    </rPh>
    <rPh sb="1" eb="3">
      <t>ヨコゼキ</t>
    </rPh>
    <rPh sb="4" eb="6">
      <t>ヤクシ</t>
    </rPh>
    <rPh sb="7" eb="8">
      <t>カガミ</t>
    </rPh>
    <rPh sb="13" eb="14">
      <t>サト</t>
    </rPh>
    <rPh sb="16" eb="18">
      <t>シチリ</t>
    </rPh>
    <rPh sb="19" eb="21">
      <t>ウカワ</t>
    </rPh>
    <phoneticPr fontId="1"/>
  </si>
  <si>
    <r>
      <t>P1</t>
    </r>
    <r>
      <rPr>
        <b/>
        <sz val="11"/>
        <color theme="1"/>
        <rFont val="Yu Gothic"/>
        <family val="2"/>
        <charset val="128"/>
      </rPr>
      <t>　全エリア配布総数</t>
    </r>
    <rPh sb="3" eb="4">
      <t>ゼン</t>
    </rPh>
    <rPh sb="7" eb="9">
      <t>ハイフ</t>
    </rPh>
    <rPh sb="9" eb="11">
      <t>ソウスウ</t>
    </rPh>
    <phoneticPr fontId="1"/>
  </si>
  <si>
    <t>軒</t>
    <rPh sb="0" eb="1">
      <t>ケン</t>
    </rPh>
    <phoneticPr fontId="1"/>
  </si>
  <si>
    <t>愛知川・豊満・東円堂（愛荘町役場・平和堂・コメリ）野々目、島川、東円堂、平居、苅間、畑田（秦荘西小・ゆたか保育園）</t>
    <phoneticPr fontId="1"/>
  </si>
  <si>
    <r>
      <rPr>
        <sz val="11"/>
        <color theme="1"/>
        <rFont val="ＭＳ Ｐゴシック"/>
        <family val="2"/>
        <charset val="128"/>
      </rPr>
      <t>松尾、河原、大窪（日野役場・小中学校）</t>
    </r>
    <phoneticPr fontId="1"/>
  </si>
  <si>
    <r>
      <rPr>
        <sz val="11"/>
        <color theme="1"/>
        <rFont val="ＭＳ Ｐゴシック"/>
        <family val="2"/>
        <charset val="128"/>
      </rPr>
      <t>中道、大窪、日田、村井、西大路（コメリ・近江日野商人館）</t>
    </r>
    <phoneticPr fontId="1"/>
  </si>
  <si>
    <r>
      <rPr>
        <sz val="11"/>
        <color theme="1"/>
        <rFont val="ＭＳ Ｐゴシック"/>
        <family val="2"/>
        <charset val="128"/>
      </rPr>
      <t>内池（日野駅）、上野田、小井口（日野駅・記念病院・日野高校）</t>
    </r>
    <phoneticPr fontId="1"/>
  </si>
  <si>
    <r>
      <t>P2</t>
    </r>
    <r>
      <rPr>
        <b/>
        <sz val="11"/>
        <color theme="1"/>
        <rFont val="Yu Gothic"/>
        <family val="2"/>
        <charset val="128"/>
      </rPr>
      <t>　全エリア配布総数</t>
    </r>
    <rPh sb="3" eb="4">
      <t>ゼン</t>
    </rPh>
    <rPh sb="7" eb="9">
      <t>ハイフ</t>
    </rPh>
    <rPh sb="9" eb="11">
      <t>ソウスウ</t>
    </rPh>
    <phoneticPr fontId="1"/>
  </si>
  <si>
    <r>
      <rPr>
        <sz val="11"/>
        <color theme="1"/>
        <rFont val="MT平成ゴシック体W5 JIS X 0213"/>
        <family val="3"/>
        <charset val="128"/>
      </rPr>
      <t>安曇川駅周辺</t>
    </r>
    <r>
      <rPr>
        <sz val="11"/>
        <color theme="1"/>
        <rFont val="ＭＳ Ｐゴシック"/>
        <family val="3"/>
        <charset val="128"/>
      </rPr>
      <t>（鴨・出鴨・三尾里・中央・末広、西万木、田中・五番領、上小川・下小川・青柳など）</t>
    </r>
    <rPh sb="0" eb="3">
      <t>アドガワ</t>
    </rPh>
    <rPh sb="3" eb="4">
      <t>エキ</t>
    </rPh>
    <rPh sb="4" eb="6">
      <t>シュウヘン</t>
    </rPh>
    <rPh sb="7" eb="8">
      <t>カモ</t>
    </rPh>
    <rPh sb="9" eb="10">
      <t>デ</t>
    </rPh>
    <rPh sb="10" eb="11">
      <t>カモ</t>
    </rPh>
    <rPh sb="12" eb="14">
      <t>ミオ</t>
    </rPh>
    <rPh sb="14" eb="15">
      <t>サト</t>
    </rPh>
    <rPh sb="16" eb="18">
      <t>チュウオウ</t>
    </rPh>
    <rPh sb="19" eb="21">
      <t>スエヒロ</t>
    </rPh>
    <rPh sb="22" eb="23">
      <t>ニシ</t>
    </rPh>
    <rPh sb="23" eb="24">
      <t>ヨロズ</t>
    </rPh>
    <rPh sb="24" eb="25">
      <t>キ</t>
    </rPh>
    <rPh sb="26" eb="28">
      <t>タナカ</t>
    </rPh>
    <rPh sb="29" eb="30">
      <t>イ</t>
    </rPh>
    <rPh sb="30" eb="31">
      <t>バン</t>
    </rPh>
    <rPh sb="31" eb="32">
      <t>リョウ</t>
    </rPh>
    <rPh sb="33" eb="34">
      <t>ウエ</t>
    </rPh>
    <rPh sb="34" eb="36">
      <t>オガワ</t>
    </rPh>
    <rPh sb="37" eb="38">
      <t>シモ</t>
    </rPh>
    <rPh sb="38" eb="40">
      <t>オガワ</t>
    </rPh>
    <rPh sb="41" eb="43">
      <t>アオヤギ</t>
    </rPh>
    <phoneticPr fontId="1"/>
  </si>
  <si>
    <r>
      <rPr>
        <sz val="11"/>
        <color theme="1"/>
        <rFont val="MT平成ゴシック体W5 JIS X 0213"/>
        <family val="3"/>
        <charset val="128"/>
      </rPr>
      <t>近江高島駅・新旭駅・今津駅・マキノ駅</t>
    </r>
    <r>
      <rPr>
        <sz val="11"/>
        <color theme="1"/>
        <rFont val="ＭＳ Ｐゴシック"/>
        <family val="3"/>
        <charset val="128"/>
      </rPr>
      <t>（各駅周辺を配布）</t>
    </r>
    <rPh sb="0" eb="5">
      <t>オウミタカシマエキ</t>
    </rPh>
    <rPh sb="6" eb="9">
      <t>シンアサヒエキ</t>
    </rPh>
    <rPh sb="10" eb="12">
      <t>イマヅ</t>
    </rPh>
    <rPh sb="12" eb="13">
      <t>エキ</t>
    </rPh>
    <rPh sb="17" eb="18">
      <t>エキ</t>
    </rPh>
    <rPh sb="19" eb="23">
      <t>カクエキシュウヘン</t>
    </rPh>
    <rPh sb="24" eb="26">
      <t>ハイフ</t>
    </rPh>
    <phoneticPr fontId="1"/>
  </si>
  <si>
    <r>
      <rPr>
        <sz val="12"/>
        <color theme="1"/>
        <rFont val="ＭＳ Ｐゴシック"/>
        <family val="2"/>
        <charset val="128"/>
      </rPr>
      <t>（新八日市駅周辺）八日市栄町、清水、本町、金屋</t>
    </r>
    <r>
      <rPr>
        <sz val="12"/>
        <color theme="1"/>
        <rFont val="Arial"/>
        <family val="2"/>
      </rPr>
      <t>1</t>
    </r>
    <r>
      <rPr>
        <sz val="12"/>
        <color theme="1"/>
        <rFont val="ＭＳ Ｐゴシック"/>
        <family val="2"/>
        <charset val="128"/>
      </rPr>
      <t>（八日市駅周辺）八日市浜野町、松尾町、建部瓦屋寺町</t>
    </r>
    <phoneticPr fontId="1"/>
  </si>
  <si>
    <r>
      <rPr>
        <sz val="12"/>
        <color theme="1"/>
        <rFont val="ＭＳ Ｐゴシック"/>
        <family val="2"/>
        <charset val="128"/>
      </rPr>
      <t>八日市野々宮、金屋</t>
    </r>
    <r>
      <rPr>
        <sz val="12"/>
        <color theme="1"/>
        <rFont val="Arial"/>
        <family val="2"/>
      </rPr>
      <t>2-3</t>
    </r>
    <r>
      <rPr>
        <sz val="12"/>
        <color theme="1"/>
        <rFont val="ＭＳ Ｐゴシック"/>
        <family val="2"/>
        <charset val="128"/>
      </rPr>
      <t>（図書館）、東本町、上之町、八日市町</t>
    </r>
    <phoneticPr fontId="1"/>
  </si>
  <si>
    <r>
      <t>(421</t>
    </r>
    <r>
      <rPr>
        <sz val="12"/>
        <color theme="1"/>
        <rFont val="ＭＳ Ｐゴシック"/>
        <family val="2"/>
        <charset val="128"/>
      </rPr>
      <t>号線北側</t>
    </r>
    <r>
      <rPr>
        <sz val="12"/>
        <color theme="1"/>
        <rFont val="Arial"/>
        <family val="2"/>
      </rPr>
      <t>/</t>
    </r>
    <r>
      <rPr>
        <sz val="12"/>
        <color theme="1"/>
        <rFont val="ＭＳ Ｐゴシック"/>
        <family val="2"/>
        <charset val="128"/>
      </rPr>
      <t>市役所周辺）八日市緑町、外町、川合寺町、札ノ辻、野村町、妙法寺</t>
    </r>
    <phoneticPr fontId="1"/>
  </si>
  <si>
    <r>
      <rPr>
        <sz val="12"/>
        <color theme="1"/>
        <rFont val="ＭＳ Ｐゴシック"/>
        <family val="2"/>
        <charset val="128"/>
      </rPr>
      <t>（八日市</t>
    </r>
    <r>
      <rPr>
        <sz val="12"/>
        <color theme="1"/>
        <rFont val="Arial"/>
        <family val="2"/>
      </rPr>
      <t>IC</t>
    </r>
    <r>
      <rPr>
        <sz val="12"/>
        <color theme="1"/>
        <rFont val="ＭＳ Ｐゴシック"/>
        <family val="2"/>
        <charset val="128"/>
      </rPr>
      <t>周辺）妙法寺、中小路町、大森町、五智町</t>
    </r>
    <phoneticPr fontId="1"/>
  </si>
  <si>
    <r>
      <rPr>
        <sz val="12"/>
        <color theme="1"/>
        <rFont val="ＭＳ Ｐゴシック"/>
        <family val="2"/>
        <charset val="128"/>
      </rPr>
      <t>（</t>
    </r>
    <r>
      <rPr>
        <sz val="12"/>
        <color theme="1"/>
        <rFont val="Arial"/>
        <family val="2"/>
      </rPr>
      <t>421</t>
    </r>
    <r>
      <rPr>
        <sz val="12"/>
        <color theme="1"/>
        <rFont val="ＭＳ Ｐゴシック"/>
        <family val="2"/>
        <charset val="128"/>
      </rPr>
      <t>号線南側</t>
    </r>
    <r>
      <rPr>
        <sz val="12"/>
        <color theme="1"/>
        <rFont val="Arial"/>
        <family val="2"/>
      </rPr>
      <t>/</t>
    </r>
    <r>
      <rPr>
        <sz val="12"/>
        <color theme="1"/>
        <rFont val="ＭＳ Ｐゴシック"/>
        <family val="2"/>
        <charset val="128"/>
      </rPr>
      <t>八日市南高）青葉町、幸町、春日町、聖徳町、ひばり丘町、聖和町、東今崎町、沖野</t>
    </r>
    <r>
      <rPr>
        <sz val="12"/>
        <color theme="1"/>
        <rFont val="Arial"/>
        <family val="2"/>
      </rPr>
      <t>2</t>
    </r>
    <r>
      <rPr>
        <sz val="12"/>
        <color theme="1"/>
        <rFont val="ＭＳ Ｐゴシック"/>
        <family val="2"/>
        <charset val="128"/>
      </rPr>
      <t>丁目</t>
    </r>
    <phoneticPr fontId="1"/>
  </si>
  <si>
    <r>
      <rPr>
        <sz val="12"/>
        <color theme="1"/>
        <rFont val="ＭＳ Ｐゴシック"/>
        <family val="2"/>
        <charset val="128"/>
      </rPr>
      <t>（長谷野駅周辺）今堀町、蛇溝町、（大学前駅</t>
    </r>
    <r>
      <rPr>
        <sz val="12"/>
        <color theme="1"/>
        <rFont val="Arial"/>
        <family val="2"/>
      </rPr>
      <t>/</t>
    </r>
    <r>
      <rPr>
        <sz val="12"/>
        <color theme="1"/>
        <rFont val="ＭＳ Ｐゴシック"/>
        <family val="2"/>
        <charset val="128"/>
      </rPr>
      <t>運動公園周辺）布施町、布引台</t>
    </r>
    <r>
      <rPr>
        <sz val="12"/>
        <color theme="1"/>
        <rFont val="Arial"/>
        <family val="2"/>
      </rPr>
      <t>1-2</t>
    </r>
    <r>
      <rPr>
        <sz val="12"/>
        <color theme="1"/>
        <rFont val="ＭＳ Ｐゴシック"/>
        <family val="2"/>
        <charset val="128"/>
      </rPr>
      <t>、芝原町、柴原南町、下二俣町、尻無町</t>
    </r>
    <phoneticPr fontId="1"/>
  </si>
  <si>
    <r>
      <rPr>
        <sz val="12"/>
        <color theme="1"/>
        <rFont val="ＭＳ Ｐゴシック"/>
        <family val="2"/>
        <charset val="128"/>
      </rPr>
      <t>（</t>
    </r>
    <r>
      <rPr>
        <sz val="12"/>
        <color theme="1"/>
        <rFont val="Arial"/>
        <family val="2"/>
      </rPr>
      <t>8</t>
    </r>
    <r>
      <rPr>
        <sz val="12"/>
        <color theme="1"/>
        <rFont val="ＭＳ Ｐゴシック"/>
        <family val="2"/>
        <charset val="128"/>
      </rPr>
      <t>号線東側</t>
    </r>
    <r>
      <rPr>
        <sz val="12"/>
        <color theme="1"/>
        <rFont val="Arial"/>
        <family val="2"/>
      </rPr>
      <t>/</t>
    </r>
    <r>
      <rPr>
        <sz val="12"/>
        <color theme="1"/>
        <rFont val="ＭＳ Ｐゴシック"/>
        <family val="2"/>
        <charset val="128"/>
      </rPr>
      <t>五箇荘駅周辺）小幡町、中町、簗瀬町、竜田町（</t>
    </r>
    <r>
      <rPr>
        <sz val="12"/>
        <color theme="1"/>
        <rFont val="Arial"/>
        <family val="2"/>
      </rPr>
      <t>8</t>
    </r>
    <r>
      <rPr>
        <sz val="12"/>
        <color theme="1"/>
        <rFont val="ＭＳ Ｐゴシック"/>
        <family val="2"/>
        <charset val="128"/>
      </rPr>
      <t>号線東側）、北町屋町、新堂町、木流町、奥町</t>
    </r>
    <phoneticPr fontId="1"/>
  </si>
  <si>
    <r>
      <rPr>
        <sz val="12"/>
        <color theme="1"/>
        <rFont val="ＭＳ Ｐゴシック"/>
        <family val="2"/>
        <charset val="128"/>
      </rPr>
      <t>（八日市高校周辺）八日市東浜町、建部吉野、建部日吉町、建部北町、建部上中町、東本町、八日市町（八日市小周辺）建部吉野、建部堺町、建部南町</t>
    </r>
    <phoneticPr fontId="1"/>
  </si>
  <si>
    <r>
      <rPr>
        <sz val="12"/>
        <color theme="1"/>
        <rFont val="ＭＳ Ｐゴシック"/>
        <family val="2"/>
        <charset val="128"/>
      </rPr>
      <t>（市辺駅周辺）野口町、三津屋町、市辺町、糖塚町、小脇町、小今町、中野町</t>
    </r>
    <phoneticPr fontId="1"/>
  </si>
  <si>
    <r>
      <t>(421</t>
    </r>
    <r>
      <rPr>
        <sz val="12"/>
        <color theme="1"/>
        <rFont val="ＭＳ Ｐゴシック"/>
        <family val="2"/>
        <charset val="128"/>
      </rPr>
      <t>号線南側</t>
    </r>
    <r>
      <rPr>
        <sz val="12"/>
        <color theme="1"/>
        <rFont val="Arial"/>
        <family val="2"/>
      </rPr>
      <t>/</t>
    </r>
    <r>
      <rPr>
        <sz val="12"/>
        <color theme="1"/>
        <rFont val="ＭＳ Ｐゴシック"/>
        <family val="2"/>
        <charset val="128"/>
      </rPr>
      <t>八日市南小）沖野</t>
    </r>
    <r>
      <rPr>
        <sz val="12"/>
        <color theme="1"/>
        <rFont val="Arial"/>
        <family val="2"/>
      </rPr>
      <t>1,3,4-5</t>
    </r>
    <r>
      <rPr>
        <sz val="12"/>
        <color theme="1"/>
        <rFont val="ＭＳ Ｐゴシック"/>
        <family val="2"/>
        <charset val="128"/>
      </rPr>
      <t>丁目、東沖野</t>
    </r>
    <r>
      <rPr>
        <sz val="12"/>
        <color theme="1"/>
        <rFont val="Arial"/>
        <family val="2"/>
      </rPr>
      <t>1-5</t>
    </r>
    <r>
      <rPr>
        <sz val="12"/>
        <color theme="1"/>
        <rFont val="ＭＳ Ｐゴシック"/>
        <family val="2"/>
        <charset val="128"/>
      </rPr>
      <t>丁目</t>
    </r>
    <phoneticPr fontId="1"/>
  </si>
  <si>
    <r>
      <rPr>
        <sz val="12"/>
        <color theme="1"/>
        <rFont val="MT平成ゴシック体W5 JIS X 0213"/>
        <family val="3"/>
        <charset val="128"/>
      </rPr>
      <t>菩提寺北</t>
    </r>
    <phoneticPr fontId="1"/>
  </si>
  <si>
    <r>
      <rPr>
        <sz val="12"/>
        <color theme="1"/>
        <rFont val="MT平成ゴシック体W5 JIS X 0213"/>
        <family val="3"/>
        <charset val="128"/>
      </rPr>
      <t>菩提寺西</t>
    </r>
    <phoneticPr fontId="1"/>
  </si>
  <si>
    <r>
      <rPr>
        <sz val="12"/>
        <color theme="1"/>
        <rFont val="MT平成ゴシック体W5 JIS X 0213"/>
        <family val="3"/>
        <charset val="128"/>
      </rPr>
      <t>菩提寺東</t>
    </r>
    <phoneticPr fontId="1"/>
  </si>
  <si>
    <r>
      <rPr>
        <sz val="12"/>
        <color theme="1"/>
        <rFont val="MT平成ゴシック体W5 JIS X 0213"/>
        <family val="3"/>
        <charset val="128"/>
      </rPr>
      <t>北山台</t>
    </r>
    <phoneticPr fontId="1"/>
  </si>
  <si>
    <r>
      <rPr>
        <sz val="12"/>
        <color theme="1"/>
        <rFont val="MT平成ゴシック体W5 JIS X 0213"/>
        <family val="3"/>
        <charset val="128"/>
      </rPr>
      <t>菩提寺、サイドタウン、近江台</t>
    </r>
    <rPh sb="11" eb="14">
      <t>オウミダイ</t>
    </rPh>
    <phoneticPr fontId="1"/>
  </si>
  <si>
    <r>
      <rPr>
        <sz val="12"/>
        <color theme="1"/>
        <rFont val="MT平成ゴシック体W5 JIS X 0213"/>
        <family val="3"/>
        <charset val="128"/>
      </rPr>
      <t>平松</t>
    </r>
    <rPh sb="0" eb="2">
      <t>ヒラマツ</t>
    </rPh>
    <phoneticPr fontId="1"/>
  </si>
  <si>
    <r>
      <rPr>
        <sz val="12"/>
        <color theme="1"/>
        <rFont val="MT平成ゴシック体W5 JIS X 0213"/>
        <family val="3"/>
        <charset val="128"/>
      </rPr>
      <t>平松北</t>
    </r>
    <rPh sb="0" eb="3">
      <t>ヒラマツキタ</t>
    </rPh>
    <phoneticPr fontId="1"/>
  </si>
  <si>
    <r>
      <rPr>
        <sz val="12"/>
        <color theme="1"/>
        <rFont val="MT平成ゴシック体W5 JIS X 0213"/>
        <family val="3"/>
        <charset val="128"/>
      </rPr>
      <t>石部西</t>
    </r>
    <rPh sb="0" eb="3">
      <t>イシベニシ</t>
    </rPh>
    <phoneticPr fontId="1"/>
  </si>
  <si>
    <r>
      <rPr>
        <sz val="12"/>
        <color theme="1"/>
        <rFont val="MT平成ゴシック体W5 JIS X 0213"/>
        <family val="3"/>
        <charset val="128"/>
      </rPr>
      <t>石部中央</t>
    </r>
    <phoneticPr fontId="1"/>
  </si>
  <si>
    <r>
      <rPr>
        <sz val="12"/>
        <color theme="1"/>
        <rFont val="MT平成ゴシック体W5 JIS X 0213"/>
        <family val="3"/>
        <charset val="128"/>
      </rPr>
      <t>石部東</t>
    </r>
    <phoneticPr fontId="1"/>
  </si>
  <si>
    <r>
      <rPr>
        <sz val="12"/>
        <color theme="1"/>
        <rFont val="MT平成ゴシック体W5 JIS X 0213"/>
        <family val="3"/>
        <charset val="128"/>
      </rPr>
      <t>石部南</t>
    </r>
    <rPh sb="0" eb="3">
      <t>イシベミナミ</t>
    </rPh>
    <phoneticPr fontId="1"/>
  </si>
  <si>
    <r>
      <rPr>
        <sz val="12"/>
        <color theme="1"/>
        <rFont val="MT平成ゴシック体W5 JIS X 0213"/>
        <family val="3"/>
        <charset val="128"/>
      </rPr>
      <t>宮の森、岡出、宝来坂</t>
    </r>
    <rPh sb="0" eb="1">
      <t>ミヤ</t>
    </rPh>
    <rPh sb="2" eb="3">
      <t>モリ</t>
    </rPh>
    <rPh sb="4" eb="6">
      <t>オカデ</t>
    </rPh>
    <rPh sb="7" eb="10">
      <t>ホウライザカ</t>
    </rPh>
    <phoneticPr fontId="1"/>
  </si>
  <si>
    <r>
      <rPr>
        <sz val="12"/>
        <color theme="1"/>
        <rFont val="MT平成ゴシック体W5 JIS X 0213"/>
        <family val="3"/>
        <charset val="128"/>
      </rPr>
      <t>三雲</t>
    </r>
    <rPh sb="0" eb="2">
      <t>ミクモ</t>
    </rPh>
    <phoneticPr fontId="1"/>
  </si>
  <si>
    <r>
      <rPr>
        <sz val="12"/>
        <color theme="1"/>
        <rFont val="MT平成ゴシック体W5 JIS X 0213"/>
        <family val="3"/>
        <charset val="128"/>
      </rPr>
      <t>岩根中央</t>
    </r>
    <rPh sb="0" eb="2">
      <t>イワネ</t>
    </rPh>
    <rPh sb="2" eb="4">
      <t>チュウオウ</t>
    </rPh>
    <phoneticPr fontId="1"/>
  </si>
  <si>
    <r>
      <rPr>
        <sz val="12"/>
        <color theme="1"/>
        <rFont val="MT平成ゴシック体W5 JIS X 0213"/>
        <family val="3"/>
        <charset val="128"/>
      </rPr>
      <t>若竹町</t>
    </r>
    <rPh sb="0" eb="3">
      <t>ワカタケチョウ</t>
    </rPh>
    <phoneticPr fontId="1"/>
  </si>
  <si>
    <r>
      <rPr>
        <sz val="12"/>
        <color theme="1"/>
        <rFont val="MT平成ゴシック体W5 JIS X 0213"/>
        <family val="3"/>
        <charset val="128"/>
      </rPr>
      <t>水戸町</t>
    </r>
    <rPh sb="0" eb="3">
      <t>ミトチョウ</t>
    </rPh>
    <phoneticPr fontId="1"/>
  </si>
  <si>
    <r>
      <rPr>
        <sz val="12"/>
        <rFont val="MT平成ゴシック体W5 JIS X 0213"/>
        <family val="3"/>
        <charset val="128"/>
      </rPr>
      <t>泉、北泉、宇田、北脇</t>
    </r>
    <rPh sb="0" eb="1">
      <t>イズミ</t>
    </rPh>
    <rPh sb="2" eb="4">
      <t>キタイズミ</t>
    </rPh>
    <rPh sb="5" eb="7">
      <t>ウダ</t>
    </rPh>
    <rPh sb="8" eb="10">
      <t>キタワキ</t>
    </rPh>
    <phoneticPr fontId="1"/>
  </si>
  <si>
    <r>
      <rPr>
        <sz val="12"/>
        <color theme="1"/>
        <rFont val="MT平成ゴシック体W5 JIS X 0213"/>
        <family val="3"/>
        <charset val="128"/>
      </rPr>
      <t>水口町名坂</t>
    </r>
    <rPh sb="0" eb="2">
      <t>ミナクチ</t>
    </rPh>
    <rPh sb="2" eb="3">
      <t>チョウ</t>
    </rPh>
    <rPh sb="3" eb="5">
      <t>ナサカ</t>
    </rPh>
    <phoneticPr fontId="1"/>
  </si>
  <si>
    <r>
      <rPr>
        <sz val="12"/>
        <color theme="1"/>
        <rFont val="MT平成ゴシック体W5 JIS X 0213"/>
        <family val="3"/>
        <charset val="128"/>
      </rPr>
      <t>水口町東名坂</t>
    </r>
    <rPh sb="0" eb="3">
      <t>ミナクチチョウ</t>
    </rPh>
    <rPh sb="3" eb="4">
      <t>ヒガシ</t>
    </rPh>
    <rPh sb="4" eb="6">
      <t>ナサカ</t>
    </rPh>
    <phoneticPr fontId="1"/>
  </si>
  <si>
    <r>
      <rPr>
        <sz val="12"/>
        <color theme="1"/>
        <rFont val="MT平成ゴシック体W5 JIS X 0213"/>
        <family val="3"/>
        <charset val="128"/>
      </rPr>
      <t>水口町松尾</t>
    </r>
    <rPh sb="0" eb="3">
      <t>ミナクチチョウ</t>
    </rPh>
    <rPh sb="3" eb="5">
      <t>マツオ</t>
    </rPh>
    <phoneticPr fontId="1"/>
  </si>
  <si>
    <r>
      <rPr>
        <sz val="12"/>
        <color theme="1"/>
        <rFont val="MT平成ゴシック体W5 JIS X 0213"/>
        <family val="3"/>
        <charset val="128"/>
      </rPr>
      <t>水口町北泉</t>
    </r>
    <rPh sb="0" eb="3">
      <t>ミナクチチョウ</t>
    </rPh>
    <rPh sb="3" eb="5">
      <t>キタイズミ</t>
    </rPh>
    <phoneticPr fontId="1"/>
  </si>
  <si>
    <r>
      <rPr>
        <sz val="12"/>
        <color theme="1"/>
        <rFont val="MT平成ゴシック体W5 JIS X 0213"/>
        <family val="3"/>
        <charset val="128"/>
      </rPr>
      <t>水口町梅が丘</t>
    </r>
    <rPh sb="0" eb="3">
      <t>ミナクチチョウ</t>
    </rPh>
    <rPh sb="3" eb="4">
      <t>ウメ</t>
    </rPh>
    <rPh sb="5" eb="6">
      <t>オカ</t>
    </rPh>
    <phoneticPr fontId="1"/>
  </si>
  <si>
    <r>
      <rPr>
        <sz val="12"/>
        <color theme="1"/>
        <rFont val="MT平成ゴシック体W5 JIS X 0213"/>
        <family val="3"/>
        <charset val="128"/>
      </rPr>
      <t>水口町南林口</t>
    </r>
    <rPh sb="0" eb="3">
      <t>ミナクチチョウ</t>
    </rPh>
    <rPh sb="3" eb="5">
      <t>ミナミバヤシ</t>
    </rPh>
    <rPh sb="5" eb="6">
      <t>クチ</t>
    </rPh>
    <phoneticPr fontId="1"/>
  </si>
  <si>
    <r>
      <rPr>
        <sz val="12"/>
        <color theme="1"/>
        <rFont val="MT平成ゴシック体W5 JIS X 0213"/>
        <family val="3"/>
        <charset val="128"/>
      </rPr>
      <t>水口町中邸</t>
    </r>
    <phoneticPr fontId="1"/>
  </si>
  <si>
    <r>
      <rPr>
        <sz val="12"/>
        <color theme="1"/>
        <rFont val="MT平成ゴシック体W5 JIS X 0213"/>
        <family val="3"/>
        <charset val="128"/>
      </rPr>
      <t>水口町的場</t>
    </r>
    <rPh sb="3" eb="5">
      <t>マトバ</t>
    </rPh>
    <phoneticPr fontId="1"/>
  </si>
  <si>
    <r>
      <rPr>
        <sz val="12"/>
        <color theme="1"/>
        <rFont val="MT平成ゴシック体W5 JIS X 0213"/>
        <family val="3"/>
        <charset val="128"/>
      </rPr>
      <t>水口町古城が丘、水口町朝日が丘</t>
    </r>
    <phoneticPr fontId="1"/>
  </si>
  <si>
    <r>
      <rPr>
        <sz val="12"/>
        <color theme="1"/>
        <rFont val="MT平成ゴシック体W5 JIS X 0213"/>
        <family val="3"/>
        <charset val="128"/>
      </rPr>
      <t>本綾野</t>
    </r>
    <phoneticPr fontId="1"/>
  </si>
  <si>
    <r>
      <rPr>
        <sz val="12"/>
        <color theme="1"/>
        <rFont val="MT平成ゴシック体W5 JIS X 0213"/>
        <family val="3"/>
        <charset val="128"/>
      </rPr>
      <t>水口町下山</t>
    </r>
    <rPh sb="0" eb="3">
      <t>ミナクチチョウ</t>
    </rPh>
    <rPh sb="3" eb="5">
      <t>シモヤマ</t>
    </rPh>
    <phoneticPr fontId="1"/>
  </si>
  <si>
    <r>
      <rPr>
        <sz val="12"/>
        <color theme="1"/>
        <rFont val="MT平成ゴシック体W5 JIS X 0213"/>
        <family val="3"/>
        <charset val="128"/>
      </rPr>
      <t>水口町山</t>
    </r>
    <rPh sb="0" eb="3">
      <t>ミナクチチョウ</t>
    </rPh>
    <rPh sb="3" eb="4">
      <t>ヤマ</t>
    </rPh>
    <phoneticPr fontId="1"/>
  </si>
  <si>
    <r>
      <rPr>
        <sz val="12"/>
        <color theme="1"/>
        <rFont val="MT平成ゴシック体W5 JIS X 0213"/>
        <family val="3"/>
        <charset val="128"/>
      </rPr>
      <t>水口町春日</t>
    </r>
    <rPh sb="0" eb="3">
      <t>ミナクチチョウ</t>
    </rPh>
    <rPh sb="3" eb="5">
      <t>カスガ</t>
    </rPh>
    <phoneticPr fontId="1"/>
  </si>
  <si>
    <r>
      <rPr>
        <sz val="12"/>
        <color theme="1"/>
        <rFont val="MT平成ゴシック体W5 JIS X 0213"/>
        <family val="3"/>
        <charset val="128"/>
      </rPr>
      <t>水口町新城</t>
    </r>
    <rPh sb="0" eb="3">
      <t>ミナクチチョウ</t>
    </rPh>
    <rPh sb="3" eb="5">
      <t>シンジョウ</t>
    </rPh>
    <phoneticPr fontId="1"/>
  </si>
  <si>
    <r>
      <rPr>
        <sz val="12"/>
        <color theme="1"/>
        <rFont val="MT平成ゴシック体W5 JIS X 0213"/>
        <family val="3"/>
        <charset val="128"/>
      </rPr>
      <t>水口町三大寺</t>
    </r>
    <rPh sb="0" eb="3">
      <t>ミナクチチョウ</t>
    </rPh>
    <rPh sb="3" eb="6">
      <t>サンダイジ</t>
    </rPh>
    <phoneticPr fontId="1"/>
  </si>
  <si>
    <r>
      <rPr>
        <sz val="12"/>
        <color theme="1"/>
        <rFont val="MT平成ゴシック体W5 JIS X 0213"/>
        <family val="3"/>
        <charset val="128"/>
      </rPr>
      <t>水口町虫生野中央</t>
    </r>
    <phoneticPr fontId="1"/>
  </si>
  <si>
    <r>
      <rPr>
        <sz val="12"/>
        <color theme="1"/>
        <rFont val="MT平成ゴシック体W5 JIS X 0213"/>
        <family val="3"/>
        <charset val="128"/>
      </rPr>
      <t>水口町虫生野</t>
    </r>
    <r>
      <rPr>
        <sz val="12"/>
        <color theme="1"/>
        <rFont val="Arial"/>
        <family val="2"/>
      </rPr>
      <t>(</t>
    </r>
    <r>
      <rPr>
        <sz val="12"/>
        <color theme="1"/>
        <rFont val="MT平成ゴシック体W5 JIS X 0213"/>
        <family val="3"/>
        <charset val="128"/>
      </rPr>
      <t>水口町虫生野中央一部含む）</t>
    </r>
    <rPh sb="15" eb="18">
      <t>イチブフク</t>
    </rPh>
    <phoneticPr fontId="1"/>
  </si>
  <si>
    <r>
      <rPr>
        <sz val="12"/>
        <color theme="1"/>
        <rFont val="MT平成ゴシック体W5 JIS X 0213"/>
        <family val="3"/>
        <charset val="128"/>
      </rPr>
      <t>水口町虫生野虹の町</t>
    </r>
    <r>
      <rPr>
        <sz val="12"/>
        <color theme="1"/>
        <rFont val="Arial"/>
        <family val="2"/>
      </rPr>
      <t>(</t>
    </r>
    <r>
      <rPr>
        <sz val="12"/>
        <color theme="1"/>
        <rFont val="MT平成ゴシック体W5 JIS X 0213"/>
        <family val="3"/>
        <charset val="128"/>
      </rPr>
      <t>水口町虫生野一部含む）</t>
    </r>
    <rPh sb="16" eb="19">
      <t>イチブフク</t>
    </rPh>
    <phoneticPr fontId="1"/>
  </si>
  <si>
    <r>
      <rPr>
        <sz val="12"/>
        <color theme="1"/>
        <rFont val="MT平成ゴシック体W5 JIS X 0213"/>
        <family val="3"/>
        <charset val="128"/>
      </rPr>
      <t>水口町貴生川</t>
    </r>
    <phoneticPr fontId="1"/>
  </si>
  <si>
    <r>
      <rPr>
        <sz val="12"/>
        <color theme="1"/>
        <rFont val="MT平成ゴシック体W5 JIS X 0213"/>
        <family val="3"/>
        <charset val="128"/>
      </rPr>
      <t>鹿深、松栄、神明、曉、宮の前</t>
    </r>
    <rPh sb="0" eb="2">
      <t>シカフカ</t>
    </rPh>
    <rPh sb="3" eb="5">
      <t>マツエイ</t>
    </rPh>
    <rPh sb="6" eb="8">
      <t>シンメイ</t>
    </rPh>
    <rPh sb="9" eb="10">
      <t>アカツキ</t>
    </rPh>
    <rPh sb="11" eb="12">
      <t>ミヤ</t>
    </rPh>
    <rPh sb="13" eb="14">
      <t>マエ</t>
    </rPh>
    <phoneticPr fontId="1"/>
  </si>
  <si>
    <r>
      <rPr>
        <sz val="12"/>
        <color theme="1"/>
        <rFont val="MT平成ゴシック体W5 JIS X 0213"/>
        <family val="3"/>
        <charset val="128"/>
      </rPr>
      <t>甲南町希望ヶ丘</t>
    </r>
    <rPh sb="0" eb="3">
      <t>コウナンチョウ</t>
    </rPh>
    <rPh sb="3" eb="7">
      <t>キボウガオカ</t>
    </rPh>
    <phoneticPr fontId="1"/>
  </si>
  <si>
    <r>
      <rPr>
        <sz val="12"/>
        <color theme="1"/>
        <rFont val="MT平成ゴシック体W5 JIS X 0213"/>
        <family val="3"/>
        <charset val="128"/>
      </rPr>
      <t>甲南町希望ケ丘本町</t>
    </r>
    <phoneticPr fontId="1"/>
  </si>
  <si>
    <r>
      <rPr>
        <sz val="12"/>
        <color theme="1"/>
        <rFont val="MT平成ゴシック体W5 JIS X 0213"/>
        <family val="3"/>
        <charset val="128"/>
      </rPr>
      <t>甲南町耕心</t>
    </r>
    <phoneticPr fontId="1"/>
  </si>
  <si>
    <r>
      <rPr>
        <sz val="12"/>
        <color theme="1"/>
        <rFont val="MT平成ゴシック体W5 JIS X 0213"/>
        <family val="3"/>
        <charset val="128"/>
      </rPr>
      <t>深川、大原市場、大原中、相模、拝坂</t>
    </r>
    <rPh sb="0" eb="1">
      <t>フカ</t>
    </rPh>
    <rPh sb="1" eb="2">
      <t>カワ</t>
    </rPh>
    <rPh sb="3" eb="7">
      <t>オオハライチバ</t>
    </rPh>
    <rPh sb="8" eb="11">
      <t>オオハラナカ</t>
    </rPh>
    <rPh sb="12" eb="14">
      <t>サガミ</t>
    </rPh>
    <rPh sb="15" eb="17">
      <t>ハイサカ</t>
    </rPh>
    <phoneticPr fontId="1"/>
  </si>
  <si>
    <r>
      <rPr>
        <sz val="12"/>
        <color theme="1"/>
        <rFont val="ＭＳ Ｐゴシック"/>
        <family val="2"/>
        <charset val="128"/>
      </rPr>
      <t>松原町（彦根港）、彦根グリーンハイツ、馬場町（カインズ）</t>
    </r>
    <phoneticPr fontId="1"/>
  </si>
  <si>
    <r>
      <rPr>
        <sz val="12"/>
        <color theme="1"/>
        <rFont val="ＭＳ Ｐゴシック"/>
        <family val="2"/>
        <charset val="128"/>
      </rPr>
      <t>古沢町（警察署）</t>
    </r>
    <phoneticPr fontId="1"/>
  </si>
  <si>
    <r>
      <rPr>
        <sz val="12"/>
        <color theme="1"/>
        <rFont val="ＭＳ Ｐゴシック"/>
        <family val="2"/>
        <charset val="128"/>
      </rPr>
      <t>長曽根町、栄町池洲町</t>
    </r>
    <phoneticPr fontId="1"/>
  </si>
  <si>
    <r>
      <rPr>
        <sz val="12"/>
        <color theme="1"/>
        <rFont val="ＭＳ Ｐゴシック"/>
        <family val="2"/>
        <charset val="128"/>
      </rPr>
      <t>本町城町、芹橋町（彦根城南側）</t>
    </r>
    <phoneticPr fontId="1"/>
  </si>
  <si>
    <r>
      <rPr>
        <sz val="12"/>
        <color theme="1"/>
        <rFont val="ＭＳ Ｐゴシック"/>
        <family val="2"/>
        <charset val="128"/>
      </rPr>
      <t>中薮町</t>
    </r>
    <phoneticPr fontId="1"/>
  </si>
  <si>
    <r>
      <rPr>
        <sz val="12"/>
        <color theme="1"/>
        <rFont val="ＭＳ Ｐゴシック"/>
        <family val="2"/>
        <charset val="128"/>
      </rPr>
      <t>大薮町（金城小学校）、金城団地</t>
    </r>
    <phoneticPr fontId="1"/>
  </si>
  <si>
    <r>
      <rPr>
        <sz val="12"/>
        <color theme="1"/>
        <rFont val="ＭＳ Ｐゴシック"/>
        <family val="2"/>
        <charset val="128"/>
      </rPr>
      <t>開出今団地（市立病院）</t>
    </r>
    <phoneticPr fontId="1"/>
  </si>
  <si>
    <r>
      <rPr>
        <sz val="12"/>
        <color theme="1"/>
        <rFont val="ＭＳ Ｐゴシック"/>
        <family val="2"/>
        <charset val="128"/>
      </rPr>
      <t>西今町（中央中学校）</t>
    </r>
    <phoneticPr fontId="1"/>
  </si>
  <si>
    <r>
      <rPr>
        <sz val="12"/>
        <color theme="1"/>
        <rFont val="ＭＳ Ｐゴシック"/>
        <family val="2"/>
        <charset val="128"/>
      </rPr>
      <t>八坂町（県立大学）、開出今甘呂町（南中学校）、日夏町</t>
    </r>
    <phoneticPr fontId="1"/>
  </si>
  <si>
    <r>
      <rPr>
        <sz val="12"/>
        <color theme="1"/>
        <rFont val="ＭＳ Ｐゴシック"/>
        <family val="2"/>
        <charset val="128"/>
      </rPr>
      <t>蓮台寺町、日夏ニュータウン</t>
    </r>
    <phoneticPr fontId="1"/>
  </si>
  <si>
    <r>
      <rPr>
        <sz val="12"/>
        <color theme="1"/>
        <rFont val="ＭＳ Ｐゴシック"/>
        <family val="2"/>
        <charset val="128"/>
      </rPr>
      <t>彦根駅前、立花町大東町、京町中央町</t>
    </r>
    <phoneticPr fontId="1"/>
  </si>
  <si>
    <r>
      <rPr>
        <sz val="12"/>
        <color theme="1"/>
        <rFont val="ＭＳ Ｐゴシック"/>
        <family val="2"/>
        <charset val="128"/>
      </rPr>
      <t>河原町、新町、後三条町</t>
    </r>
    <phoneticPr fontId="1"/>
  </si>
  <si>
    <r>
      <rPr>
        <sz val="12"/>
        <color theme="1"/>
        <rFont val="ＭＳ Ｐゴシック"/>
        <family val="2"/>
        <charset val="128"/>
      </rPr>
      <t>平田町（平田小学校、福祉センター）</t>
    </r>
    <phoneticPr fontId="1"/>
  </si>
  <si>
    <r>
      <rPr>
        <sz val="12"/>
        <color theme="1"/>
        <rFont val="ＭＳ Ｐゴシック"/>
        <family val="2"/>
        <charset val="128"/>
      </rPr>
      <t>西今町東（盲学校）、戸賀町</t>
    </r>
    <phoneticPr fontId="1"/>
  </si>
  <si>
    <r>
      <rPr>
        <sz val="12"/>
        <color theme="1"/>
        <rFont val="ＭＳ Ｐゴシック"/>
        <family val="2"/>
        <charset val="128"/>
      </rPr>
      <t>野瀬町（森の子保育園）、宇尾町</t>
    </r>
    <phoneticPr fontId="1"/>
  </si>
  <si>
    <r>
      <rPr>
        <sz val="12"/>
        <color theme="1"/>
        <rFont val="ＭＳ Ｐゴシック"/>
        <family val="2"/>
        <charset val="128"/>
      </rPr>
      <t>小泉町（パナソニック）</t>
    </r>
    <phoneticPr fontId="1"/>
  </si>
  <si>
    <r>
      <rPr>
        <sz val="12"/>
        <color theme="1"/>
        <rFont val="ＭＳ Ｐゴシック"/>
        <family val="2"/>
        <charset val="128"/>
      </rPr>
      <t>南彦根駅西口、竹ヶ鼻町</t>
    </r>
    <phoneticPr fontId="1"/>
  </si>
  <si>
    <r>
      <rPr>
        <sz val="12"/>
        <color theme="1"/>
        <rFont val="ＭＳ Ｐゴシック"/>
        <family val="2"/>
        <charset val="128"/>
      </rPr>
      <t>東沼波町（印刷局）</t>
    </r>
    <phoneticPr fontId="1"/>
  </si>
  <si>
    <r>
      <rPr>
        <sz val="12"/>
        <color theme="1"/>
        <rFont val="ＭＳ Ｐゴシック"/>
        <family val="2"/>
        <charset val="128"/>
      </rPr>
      <t>原町（</t>
    </r>
    <r>
      <rPr>
        <sz val="12"/>
        <color theme="1"/>
        <rFont val="Arial"/>
        <family val="2"/>
      </rPr>
      <t>8</t>
    </r>
    <r>
      <rPr>
        <sz val="12"/>
        <color theme="1"/>
        <rFont val="ＭＳ Ｐゴシック"/>
        <family val="2"/>
        <charset val="128"/>
      </rPr>
      <t>号線東側）</t>
    </r>
    <phoneticPr fontId="1"/>
  </si>
  <si>
    <r>
      <rPr>
        <sz val="12"/>
        <color theme="1"/>
        <rFont val="ＭＳ Ｐゴシック"/>
        <family val="2"/>
        <charset val="128"/>
      </rPr>
      <t>里根町（彦根駅東側）、外町、芹川町</t>
    </r>
    <phoneticPr fontId="1"/>
  </si>
  <si>
    <r>
      <rPr>
        <sz val="12"/>
        <color theme="1"/>
        <rFont val="ＭＳ Ｐゴシック"/>
        <family val="2"/>
        <charset val="128"/>
      </rPr>
      <t>芹町安清町、西沼波町（彦根口駅周辺）</t>
    </r>
    <phoneticPr fontId="1"/>
  </si>
  <si>
    <r>
      <rPr>
        <sz val="12"/>
        <color theme="1"/>
        <rFont val="ＭＳ Ｐゴシック"/>
        <family val="2"/>
        <charset val="128"/>
      </rPr>
      <t>正法寺町西、正法寺町東（</t>
    </r>
    <r>
      <rPr>
        <sz val="12"/>
        <color theme="1"/>
        <rFont val="Arial"/>
        <family val="2"/>
      </rPr>
      <t>8</t>
    </r>
    <r>
      <rPr>
        <sz val="12"/>
        <color theme="1"/>
        <rFont val="ＭＳ Ｐゴシック"/>
        <family val="2"/>
        <charset val="128"/>
      </rPr>
      <t>号線東</t>
    </r>
    <r>
      <rPr>
        <sz val="12"/>
        <color theme="1"/>
        <rFont val="Arial"/>
        <family val="2"/>
      </rPr>
      <t>/</t>
    </r>
    <r>
      <rPr>
        <sz val="12"/>
        <color theme="1"/>
        <rFont val="ＭＳ Ｐゴシック"/>
        <family val="2"/>
        <charset val="128"/>
      </rPr>
      <t>山側）、野田山町、大堀町</t>
    </r>
    <phoneticPr fontId="1"/>
  </si>
  <si>
    <r>
      <rPr>
        <sz val="12"/>
        <color theme="1"/>
        <rFont val="ＭＳ Ｐゴシック"/>
        <family val="2"/>
        <charset val="128"/>
      </rPr>
      <t>高宮町（ビバシティ、南彦根駅東側）、高宮橋</t>
    </r>
    <phoneticPr fontId="1"/>
  </si>
  <si>
    <r>
      <rPr>
        <sz val="12"/>
        <color theme="1"/>
        <rFont val="ＭＳ Ｐゴシック"/>
        <family val="2"/>
        <charset val="128"/>
      </rPr>
      <t>犬方町（地域総合センター）、金剛寺町、亀山ニュータウン</t>
    </r>
    <phoneticPr fontId="1"/>
  </si>
  <si>
    <r>
      <rPr>
        <sz val="12"/>
        <color theme="1"/>
        <rFont val="ＭＳ Ｐゴシック"/>
        <family val="2"/>
        <charset val="128"/>
      </rPr>
      <t>河瀬駅周辺</t>
    </r>
    <phoneticPr fontId="1"/>
  </si>
  <si>
    <r>
      <rPr>
        <sz val="12"/>
        <color theme="1"/>
        <rFont val="ＭＳ Ｐゴシック"/>
        <family val="2"/>
        <charset val="128"/>
      </rPr>
      <t>川瀬馬場町、南川瀬町（河瀬駅東側）、葛籠町、清崎町（グリーンピア）、千尋町（琵琶湖線東側）</t>
    </r>
    <phoneticPr fontId="1"/>
  </si>
  <si>
    <r>
      <rPr>
        <sz val="12"/>
        <color theme="1"/>
        <rFont val="ＭＳ Ｐゴシック"/>
        <family val="2"/>
        <charset val="128"/>
      </rPr>
      <t>稲枝駅周辺</t>
    </r>
    <phoneticPr fontId="1"/>
  </si>
  <si>
    <r>
      <rPr>
        <b/>
        <sz val="14"/>
        <color theme="1"/>
        <rFont val="ＭＳ Ｐゴシック"/>
        <family val="2"/>
        <charset val="128"/>
      </rPr>
      <t>弊社記入欄</t>
    </r>
    <r>
      <rPr>
        <b/>
        <sz val="14"/>
        <color theme="1"/>
        <rFont val="Arial"/>
        <family val="2"/>
      </rPr>
      <t>:</t>
    </r>
    <rPh sb="0" eb="2">
      <t>ヘイシャ</t>
    </rPh>
    <rPh sb="2" eb="4">
      <t>キニュウ</t>
    </rPh>
    <rPh sb="4" eb="5">
      <t>ラン</t>
    </rPh>
    <phoneticPr fontId="1"/>
  </si>
  <si>
    <t>滋賀県全エリア配布総数</t>
    <rPh sb="0" eb="3">
      <t>シガケン</t>
    </rPh>
    <rPh sb="3" eb="4">
      <t>ゼン</t>
    </rPh>
    <rPh sb="7" eb="9">
      <t>ハイフ</t>
    </rPh>
    <rPh sb="9" eb="11">
      <t>ソウスウ</t>
    </rPh>
    <phoneticPr fontId="1"/>
  </si>
  <si>
    <t>ベース単価　※1</t>
    <rPh sb="3" eb="5">
      <t>タンカ</t>
    </rPh>
    <phoneticPr fontId="1"/>
  </si>
  <si>
    <t>※1</t>
    <phoneticPr fontId="1"/>
  </si>
  <si>
    <t>この単価は軒並み配布です。単独指定やセグメント配布などは単価が変わる場合がある事をご了承下さい。</t>
    <rPh sb="2" eb="4">
      <t>タンカ</t>
    </rPh>
    <rPh sb="5" eb="7">
      <t>ノキナ</t>
    </rPh>
    <rPh sb="8" eb="10">
      <t>ハイフ</t>
    </rPh>
    <rPh sb="13" eb="15">
      <t>タンドク</t>
    </rPh>
    <rPh sb="15" eb="17">
      <t>シテイ</t>
    </rPh>
    <rPh sb="23" eb="25">
      <t>ハイフ</t>
    </rPh>
    <rPh sb="28" eb="30">
      <t>タンカ</t>
    </rPh>
    <rPh sb="31" eb="32">
      <t>カ</t>
    </rPh>
    <rPh sb="34" eb="36">
      <t>バアイ</t>
    </rPh>
    <rPh sb="39" eb="40">
      <t>コト</t>
    </rPh>
    <rPh sb="42" eb="44">
      <t>リョウショウ</t>
    </rPh>
    <rPh sb="44" eb="45">
      <t>クダ</t>
    </rPh>
    <phoneticPr fontId="1"/>
  </si>
  <si>
    <r>
      <rPr>
        <b/>
        <sz val="22"/>
        <color theme="1"/>
        <rFont val="ＭＳ Ｐゴシック"/>
        <family val="2"/>
        <charset val="128"/>
      </rPr>
      <t>株式会社アイム　ポスティング事業部　　</t>
    </r>
    <r>
      <rPr>
        <b/>
        <sz val="22"/>
        <color theme="1"/>
        <rFont val="Arial"/>
        <family val="2"/>
      </rPr>
      <t>mail: posting@aimpost.jp       FAX:  077-596-5848</t>
    </r>
    <rPh sb="0" eb="4">
      <t>カブシキガイシャ</t>
    </rPh>
    <rPh sb="14" eb="16">
      <t>ジギョウ</t>
    </rPh>
    <rPh sb="16" eb="17">
      <t>ブ</t>
    </rPh>
    <phoneticPr fontId="1"/>
  </si>
  <si>
    <r>
      <t>B4(10000</t>
    </r>
    <r>
      <rPr>
        <b/>
        <sz val="12"/>
        <color theme="1"/>
        <rFont val="Yu Gothic"/>
        <family val="2"/>
        <charset val="128"/>
      </rPr>
      <t>枚未満</t>
    </r>
    <r>
      <rPr>
        <b/>
        <sz val="12"/>
        <color theme="1"/>
        <rFont val="Arial"/>
        <family val="2"/>
      </rPr>
      <t>)</t>
    </r>
    <rPh sb="8" eb="9">
      <t>マイ</t>
    </rPh>
    <rPh sb="9" eb="11">
      <t>ミマン</t>
    </rPh>
    <phoneticPr fontId="1"/>
  </si>
  <si>
    <r>
      <t>A3(10000</t>
    </r>
    <r>
      <rPr>
        <b/>
        <sz val="12"/>
        <color theme="1"/>
        <rFont val="Yu Gothic"/>
        <family val="2"/>
        <charset val="128"/>
      </rPr>
      <t>枚未満</t>
    </r>
    <r>
      <rPr>
        <b/>
        <sz val="12"/>
        <color theme="1"/>
        <rFont val="Arial"/>
        <family val="2"/>
      </rPr>
      <t>)</t>
    </r>
    <rPh sb="8" eb="9">
      <t>マイ</t>
    </rPh>
    <rPh sb="9" eb="11">
      <t>ミマン</t>
    </rPh>
    <phoneticPr fontId="1"/>
  </si>
  <si>
    <r>
      <t>B4(10000</t>
    </r>
    <r>
      <rPr>
        <b/>
        <sz val="12"/>
        <color theme="1"/>
        <rFont val="Yu Gothic"/>
        <family val="2"/>
        <charset val="128"/>
      </rPr>
      <t>枚以上</t>
    </r>
    <r>
      <rPr>
        <b/>
        <sz val="12"/>
        <color theme="1"/>
        <rFont val="Arial"/>
        <family val="2"/>
      </rPr>
      <t>)</t>
    </r>
    <rPh sb="8" eb="9">
      <t>マイ</t>
    </rPh>
    <rPh sb="9" eb="11">
      <t>イジョウ</t>
    </rPh>
    <phoneticPr fontId="1"/>
  </si>
  <si>
    <r>
      <t>A3(10000</t>
    </r>
    <r>
      <rPr>
        <b/>
        <sz val="12"/>
        <color theme="1"/>
        <rFont val="Yu Gothic"/>
        <family val="2"/>
        <charset val="128"/>
      </rPr>
      <t>枚以上</t>
    </r>
    <r>
      <rPr>
        <b/>
        <sz val="12"/>
        <color theme="1"/>
        <rFont val="Arial"/>
        <family val="2"/>
      </rPr>
      <t>)</t>
    </r>
    <rPh sb="8" eb="9">
      <t>マイ</t>
    </rPh>
    <rPh sb="9" eb="11">
      <t>イジョウ</t>
    </rPh>
    <phoneticPr fontId="1"/>
  </si>
  <si>
    <r>
      <rPr>
        <b/>
        <sz val="12"/>
        <color theme="1"/>
        <rFont val="ＭＳ Ｐゴシック"/>
        <family val="2"/>
        <charset val="128"/>
      </rPr>
      <t>カテゴリー</t>
    </r>
    <phoneticPr fontId="1"/>
  </si>
  <si>
    <r>
      <t>A4</t>
    </r>
    <r>
      <rPr>
        <b/>
        <sz val="12"/>
        <color theme="1"/>
        <rFont val="ＭＳ Ｐゴシック"/>
        <family val="2"/>
        <charset val="128"/>
      </rPr>
      <t>以下</t>
    </r>
    <r>
      <rPr>
        <b/>
        <sz val="12"/>
        <color theme="1"/>
        <rFont val="Arial"/>
        <family val="2"/>
      </rPr>
      <t>(10000</t>
    </r>
    <r>
      <rPr>
        <b/>
        <sz val="12"/>
        <color theme="1"/>
        <rFont val="ＭＳ Ｐゴシック"/>
        <family val="2"/>
        <charset val="128"/>
      </rPr>
      <t>枚未満</t>
    </r>
    <r>
      <rPr>
        <b/>
        <sz val="12"/>
        <color theme="1"/>
        <rFont val="Arial"/>
        <family val="2"/>
      </rPr>
      <t>)</t>
    </r>
    <rPh sb="2" eb="4">
      <t>イカ</t>
    </rPh>
    <rPh sb="10" eb="11">
      <t>マイ</t>
    </rPh>
    <rPh sb="11" eb="13">
      <t>ミマン</t>
    </rPh>
    <phoneticPr fontId="1"/>
  </si>
  <si>
    <r>
      <t>B3</t>
    </r>
    <r>
      <rPr>
        <b/>
        <sz val="12"/>
        <color theme="1"/>
        <rFont val="ＭＳ Ｐゴシック"/>
        <family val="2"/>
        <charset val="128"/>
      </rPr>
      <t>（</t>
    </r>
    <r>
      <rPr>
        <b/>
        <sz val="12"/>
        <color theme="1"/>
        <rFont val="Arial"/>
        <family val="2"/>
      </rPr>
      <t>10000</t>
    </r>
    <r>
      <rPr>
        <b/>
        <sz val="12"/>
        <color theme="1"/>
        <rFont val="ＭＳ Ｐゴシック"/>
        <family val="2"/>
        <charset val="128"/>
      </rPr>
      <t>枚未満）</t>
    </r>
    <rPh sb="8" eb="9">
      <t>マイ</t>
    </rPh>
    <rPh sb="9" eb="11">
      <t>ミマン</t>
    </rPh>
    <phoneticPr fontId="1"/>
  </si>
  <si>
    <r>
      <t>A2</t>
    </r>
    <r>
      <rPr>
        <b/>
        <sz val="12"/>
        <color theme="1"/>
        <rFont val="ＭＳ Ｐゴシック"/>
        <family val="2"/>
        <charset val="128"/>
      </rPr>
      <t>（</t>
    </r>
    <r>
      <rPr>
        <b/>
        <sz val="12"/>
        <color theme="1"/>
        <rFont val="Arial"/>
        <family val="2"/>
      </rPr>
      <t>10000</t>
    </r>
    <r>
      <rPr>
        <b/>
        <sz val="12"/>
        <color theme="1"/>
        <rFont val="ＭＳ Ｐゴシック"/>
        <family val="2"/>
        <charset val="128"/>
      </rPr>
      <t>枚未満）</t>
    </r>
    <rPh sb="8" eb="9">
      <t>マイ</t>
    </rPh>
    <rPh sb="9" eb="11">
      <t>ミマン</t>
    </rPh>
    <phoneticPr fontId="1"/>
  </si>
  <si>
    <r>
      <t>B2</t>
    </r>
    <r>
      <rPr>
        <b/>
        <sz val="12"/>
        <color theme="1"/>
        <rFont val="ＭＳ Ｐゴシック"/>
        <family val="2"/>
        <charset val="128"/>
      </rPr>
      <t>以上（</t>
    </r>
    <r>
      <rPr>
        <b/>
        <sz val="12"/>
        <color theme="1"/>
        <rFont val="Arial"/>
        <family val="2"/>
      </rPr>
      <t>10000</t>
    </r>
    <r>
      <rPr>
        <b/>
        <sz val="12"/>
        <color theme="1"/>
        <rFont val="ＭＳ Ｐゴシック"/>
        <family val="2"/>
        <charset val="128"/>
      </rPr>
      <t>枚未満）</t>
    </r>
    <rPh sb="2" eb="4">
      <t>イジョウ</t>
    </rPh>
    <rPh sb="10" eb="11">
      <t>マイ</t>
    </rPh>
    <rPh sb="11" eb="13">
      <t>ミマン</t>
    </rPh>
    <phoneticPr fontId="1"/>
  </si>
  <si>
    <r>
      <t>A4</t>
    </r>
    <r>
      <rPr>
        <b/>
        <sz val="12"/>
        <color theme="1"/>
        <rFont val="ＭＳ Ｐゴシック"/>
        <family val="2"/>
        <charset val="128"/>
      </rPr>
      <t>以下</t>
    </r>
    <r>
      <rPr>
        <b/>
        <sz val="12"/>
        <color theme="1"/>
        <rFont val="Arial"/>
        <family val="2"/>
      </rPr>
      <t>(10000</t>
    </r>
    <r>
      <rPr>
        <b/>
        <sz val="12"/>
        <color theme="1"/>
        <rFont val="ＭＳ Ｐゴシック"/>
        <family val="2"/>
        <charset val="128"/>
      </rPr>
      <t>枚以上</t>
    </r>
    <r>
      <rPr>
        <b/>
        <sz val="12"/>
        <color theme="1"/>
        <rFont val="Arial"/>
        <family val="2"/>
      </rPr>
      <t>)</t>
    </r>
    <rPh sb="2" eb="4">
      <t>イカ</t>
    </rPh>
    <rPh sb="10" eb="11">
      <t>マイ</t>
    </rPh>
    <rPh sb="11" eb="13">
      <t>イジョウ</t>
    </rPh>
    <phoneticPr fontId="1"/>
  </si>
  <si>
    <r>
      <t>B3</t>
    </r>
    <r>
      <rPr>
        <b/>
        <sz val="12"/>
        <color theme="1"/>
        <rFont val="ＭＳ Ｐゴシック"/>
        <family val="2"/>
        <charset val="128"/>
      </rPr>
      <t>（</t>
    </r>
    <r>
      <rPr>
        <b/>
        <sz val="12"/>
        <color theme="1"/>
        <rFont val="Arial"/>
        <family val="2"/>
      </rPr>
      <t>10000</t>
    </r>
    <r>
      <rPr>
        <b/>
        <sz val="12"/>
        <color theme="1"/>
        <rFont val="ＭＳ Ｐゴシック"/>
        <family val="2"/>
        <charset val="128"/>
      </rPr>
      <t>枚以上）</t>
    </r>
    <rPh sb="8" eb="9">
      <t>マイ</t>
    </rPh>
    <rPh sb="9" eb="11">
      <t>イジョウ</t>
    </rPh>
    <phoneticPr fontId="1"/>
  </si>
  <si>
    <r>
      <t>A2</t>
    </r>
    <r>
      <rPr>
        <b/>
        <sz val="12"/>
        <color theme="1"/>
        <rFont val="ＭＳ Ｐゴシック"/>
        <family val="2"/>
        <charset val="128"/>
      </rPr>
      <t>（</t>
    </r>
    <r>
      <rPr>
        <b/>
        <sz val="12"/>
        <color theme="1"/>
        <rFont val="Arial"/>
        <family val="2"/>
      </rPr>
      <t>10000</t>
    </r>
    <r>
      <rPr>
        <b/>
        <sz val="12"/>
        <color theme="1"/>
        <rFont val="ＭＳ Ｐゴシック"/>
        <family val="2"/>
        <charset val="128"/>
      </rPr>
      <t>枚以上）</t>
    </r>
    <rPh sb="8" eb="9">
      <t>マイ</t>
    </rPh>
    <rPh sb="9" eb="11">
      <t>イジョウ</t>
    </rPh>
    <phoneticPr fontId="1"/>
  </si>
  <si>
    <r>
      <t>B2</t>
    </r>
    <r>
      <rPr>
        <b/>
        <sz val="12"/>
        <color theme="1"/>
        <rFont val="ＭＳ Ｐゴシック"/>
        <family val="2"/>
        <charset val="128"/>
      </rPr>
      <t>以上（</t>
    </r>
    <r>
      <rPr>
        <b/>
        <sz val="12"/>
        <color theme="1"/>
        <rFont val="Arial"/>
        <family val="2"/>
      </rPr>
      <t>10000</t>
    </r>
    <r>
      <rPr>
        <b/>
        <sz val="12"/>
        <color theme="1"/>
        <rFont val="ＭＳ Ｐゴシック"/>
        <family val="2"/>
        <charset val="128"/>
      </rPr>
      <t>枚以上）</t>
    </r>
    <rPh sb="2" eb="4">
      <t>イジョウ</t>
    </rPh>
    <rPh sb="10" eb="11">
      <t>マイ</t>
    </rPh>
    <rPh sb="11" eb="13">
      <t>イジョウ</t>
    </rPh>
    <phoneticPr fontId="1"/>
  </si>
  <si>
    <t>カテゴリー選択</t>
    <rPh sb="5" eb="7">
      <t>センタク</t>
    </rPh>
    <phoneticPr fontId="1"/>
  </si>
  <si>
    <t>単価</t>
    <rPh sb="0" eb="2">
      <t>タンカ</t>
    </rPh>
    <phoneticPr fontId="1"/>
  </si>
  <si>
    <t>（中野幼稚園）昭和町、西中野町、東中野町、中野町、今崎町</t>
    <phoneticPr fontId="1"/>
  </si>
  <si>
    <t>カテゴリー選択でチラシサイズを選択頂くと、自動的にベース単価が入力されます。</t>
    <rPh sb="5" eb="7">
      <t>センタク</t>
    </rPh>
    <rPh sb="15" eb="17">
      <t>センタク</t>
    </rPh>
    <rPh sb="17" eb="18">
      <t>イタダ</t>
    </rPh>
    <rPh sb="21" eb="24">
      <t>ジドウテキ</t>
    </rPh>
    <rPh sb="28" eb="30">
      <t>タンカ</t>
    </rPh>
    <rPh sb="31" eb="33">
      <t>ニュウリョク</t>
    </rPh>
    <phoneticPr fontId="1"/>
  </si>
  <si>
    <r>
      <rPr>
        <sz val="16"/>
        <color rgb="FFFF0000"/>
        <rFont val="ＭＳ Ｐゴシック"/>
        <family val="2"/>
        <charset val="128"/>
      </rPr>
      <t>【お見積り依頼方法】①まずお客様情報を入力下さい→②配布を希望するエリアに数量を入れて下さい→③保存したデータをメール添付か、印刷して</t>
    </r>
    <r>
      <rPr>
        <sz val="16"/>
        <color rgb="FFFF0000"/>
        <rFont val="Arial"/>
        <family val="2"/>
      </rPr>
      <t>FAX</t>
    </r>
    <r>
      <rPr>
        <sz val="16"/>
        <color rgb="FFFF0000"/>
        <rFont val="ＭＳ Ｐゴシック"/>
        <family val="2"/>
        <charset val="128"/>
      </rPr>
      <t>で当社までお送り下さい。</t>
    </r>
    <rPh sb="2" eb="4">
      <t>ミツモ</t>
    </rPh>
    <rPh sb="5" eb="7">
      <t>イライ</t>
    </rPh>
    <rPh sb="7" eb="9">
      <t>ホウホウ</t>
    </rPh>
    <rPh sb="14" eb="16">
      <t>キャクサマ</t>
    </rPh>
    <rPh sb="16" eb="18">
      <t>ジョウホウ</t>
    </rPh>
    <rPh sb="19" eb="21">
      <t>ニュウリョク</t>
    </rPh>
    <rPh sb="21" eb="22">
      <t>クダ</t>
    </rPh>
    <rPh sb="26" eb="28">
      <t>ハイフ</t>
    </rPh>
    <rPh sb="29" eb="31">
      <t>キボウ</t>
    </rPh>
    <rPh sb="37" eb="39">
      <t>スウリョウ</t>
    </rPh>
    <rPh sb="40" eb="41">
      <t>イ</t>
    </rPh>
    <rPh sb="43" eb="44">
      <t>クダ</t>
    </rPh>
    <rPh sb="48" eb="50">
      <t>ホゾン</t>
    </rPh>
    <rPh sb="59" eb="61">
      <t>テンプ</t>
    </rPh>
    <rPh sb="63" eb="65">
      <t>インサツ</t>
    </rPh>
    <rPh sb="71" eb="73">
      <t>トウシャ</t>
    </rPh>
    <rPh sb="76" eb="77">
      <t>オク</t>
    </rPh>
    <rPh sb="78" eb="79">
      <t>クダ</t>
    </rPh>
    <phoneticPr fontId="1"/>
  </si>
  <si>
    <t>萱野浦、玉野浦</t>
    <rPh sb="0" eb="3">
      <t>カヤノウラ</t>
    </rPh>
    <rPh sb="4" eb="6">
      <t>タマノ</t>
    </rPh>
    <rPh sb="6" eb="7">
      <t>ウラ</t>
    </rPh>
    <phoneticPr fontId="1"/>
  </si>
  <si>
    <r>
      <rPr>
        <b/>
        <sz val="16"/>
        <color theme="0"/>
        <rFont val="MT平成ゴシック体W5 JIS X 0213"/>
        <family val="3"/>
        <charset val="128"/>
      </rPr>
      <t>野洲市　※ベース料金</t>
    </r>
    <r>
      <rPr>
        <b/>
        <sz val="16"/>
        <color theme="0"/>
        <rFont val="Arial"/>
        <family val="2"/>
      </rPr>
      <t>+2.0</t>
    </r>
    <r>
      <rPr>
        <b/>
        <sz val="16"/>
        <color theme="0"/>
        <rFont val="MT平成ゴシック体W5 JIS X 0213"/>
        <family val="3"/>
        <charset val="128"/>
      </rPr>
      <t>円</t>
    </r>
    <rPh sb="0" eb="3">
      <t>ヤスシ</t>
    </rPh>
    <rPh sb="8" eb="10">
      <t>リョウキン</t>
    </rPh>
    <rPh sb="14" eb="15">
      <t>エン</t>
    </rPh>
    <phoneticPr fontId="1"/>
  </si>
  <si>
    <r>
      <rPr>
        <b/>
        <sz val="16"/>
        <color theme="0"/>
        <rFont val="MT平成ゴシック体W5 JIS X 0213"/>
        <family val="3"/>
        <charset val="128"/>
      </rPr>
      <t>大津市</t>
    </r>
    <r>
      <rPr>
        <b/>
        <sz val="16"/>
        <color theme="0"/>
        <rFont val="Arial"/>
        <family val="2"/>
      </rPr>
      <t>(</t>
    </r>
    <r>
      <rPr>
        <b/>
        <sz val="16"/>
        <color theme="0"/>
        <rFont val="MT平成ゴシック体W5 JIS X 0213"/>
        <family val="3"/>
        <charset val="128"/>
      </rPr>
      <t>北エリア</t>
    </r>
    <r>
      <rPr>
        <b/>
        <sz val="16"/>
        <color theme="0"/>
        <rFont val="Arial"/>
        <family val="2"/>
      </rPr>
      <t>)</t>
    </r>
    <r>
      <rPr>
        <b/>
        <sz val="16"/>
        <color theme="0"/>
        <rFont val="MT平成ゴシック体W5 JIS X 0213"/>
        <family val="3"/>
        <charset val="128"/>
      </rPr>
      <t>　※ベース料金</t>
    </r>
    <r>
      <rPr>
        <b/>
        <sz val="16"/>
        <color theme="0"/>
        <rFont val="Arial"/>
        <family val="2"/>
      </rPr>
      <t>+2.0</t>
    </r>
    <r>
      <rPr>
        <b/>
        <sz val="16"/>
        <color theme="0"/>
        <rFont val="MT平成ゴシック体W5 JIS X 0213"/>
        <family val="3"/>
        <charset val="128"/>
      </rPr>
      <t>円</t>
    </r>
    <rPh sb="0" eb="3">
      <t>オオツシ</t>
    </rPh>
    <rPh sb="4" eb="5">
      <t>キタ</t>
    </rPh>
    <rPh sb="14" eb="16">
      <t>リョウキン</t>
    </rPh>
    <rPh sb="20" eb="21">
      <t>エン</t>
    </rPh>
    <phoneticPr fontId="1"/>
  </si>
  <si>
    <t>守山市　※ベース料金+1.0円</t>
    <rPh sb="0" eb="3">
      <t>モリヤマシ</t>
    </rPh>
    <rPh sb="8" eb="10">
      <t>リョウキン</t>
    </rPh>
    <rPh sb="14" eb="15">
      <t>エン</t>
    </rPh>
    <phoneticPr fontId="1"/>
  </si>
  <si>
    <r>
      <rPr>
        <b/>
        <sz val="16"/>
        <color theme="0"/>
        <rFont val="MT平成ゴシック体W5 JIS X 0213"/>
        <family val="3"/>
        <charset val="128"/>
      </rPr>
      <t>栗東市　※ベース料金</t>
    </r>
    <r>
      <rPr>
        <b/>
        <sz val="16"/>
        <color theme="0"/>
        <rFont val="Arial"/>
        <family val="2"/>
      </rPr>
      <t>+2.0</t>
    </r>
    <r>
      <rPr>
        <b/>
        <sz val="16"/>
        <color theme="0"/>
        <rFont val="MT平成ゴシック体W5 JIS X 0213"/>
        <family val="3"/>
        <charset val="128"/>
      </rPr>
      <t>円</t>
    </r>
    <rPh sb="0" eb="2">
      <t>リットウ</t>
    </rPh>
    <rPh sb="2" eb="3">
      <t>シ</t>
    </rPh>
    <rPh sb="8" eb="10">
      <t>リョウキン</t>
    </rPh>
    <rPh sb="14" eb="15">
      <t>エン</t>
    </rPh>
    <phoneticPr fontId="1"/>
  </si>
  <si>
    <r>
      <rPr>
        <b/>
        <sz val="16"/>
        <color theme="0"/>
        <rFont val="MT平成ゴシック体W5 JIS X 0213"/>
        <family val="3"/>
        <charset val="128"/>
      </rPr>
      <t>近江八幡市　※ベース料金</t>
    </r>
    <r>
      <rPr>
        <b/>
        <sz val="16"/>
        <color theme="0"/>
        <rFont val="Arial"/>
        <family val="2"/>
      </rPr>
      <t>+2.0</t>
    </r>
    <r>
      <rPr>
        <b/>
        <sz val="16"/>
        <color theme="0"/>
        <rFont val="MT平成ゴシック体W5 JIS X 0213"/>
        <family val="3"/>
        <charset val="128"/>
      </rPr>
      <t>円</t>
    </r>
    <rPh sb="0" eb="4">
      <t>オウミハチマン</t>
    </rPh>
    <rPh sb="4" eb="5">
      <t>シ</t>
    </rPh>
    <rPh sb="10" eb="12">
      <t>リョウキン</t>
    </rPh>
    <rPh sb="16" eb="17">
      <t>エン</t>
    </rPh>
    <phoneticPr fontId="1"/>
  </si>
  <si>
    <r>
      <rPr>
        <b/>
        <sz val="16"/>
        <color theme="0"/>
        <rFont val="MT平成ゴシック体W5 JIS X 0213"/>
        <family val="3"/>
        <charset val="128"/>
      </rPr>
      <t>草津市　※ベース料金</t>
    </r>
    <r>
      <rPr>
        <b/>
        <sz val="16"/>
        <color theme="0"/>
        <rFont val="Arial"/>
        <family val="2"/>
      </rPr>
      <t>+2.0</t>
    </r>
    <r>
      <rPr>
        <b/>
        <sz val="16"/>
        <color theme="0"/>
        <rFont val="MT平成ゴシック体W5 JIS X 0213"/>
        <family val="3"/>
        <charset val="128"/>
      </rPr>
      <t>円</t>
    </r>
    <rPh sb="0" eb="3">
      <t>クサツシ</t>
    </rPh>
    <rPh sb="8" eb="10">
      <t>リョウキン</t>
    </rPh>
    <rPh sb="14" eb="15">
      <t>エン</t>
    </rPh>
    <phoneticPr fontId="1"/>
  </si>
  <si>
    <r>
      <rPr>
        <b/>
        <sz val="16"/>
        <color theme="0"/>
        <rFont val="MT平成ゴシック体W5 JIS X 0213"/>
        <family val="3"/>
        <charset val="128"/>
      </rPr>
      <t>東近江市　※ベース料金</t>
    </r>
    <r>
      <rPr>
        <b/>
        <sz val="16"/>
        <color theme="0"/>
        <rFont val="Arial"/>
        <family val="2"/>
      </rPr>
      <t>+3.0</t>
    </r>
    <r>
      <rPr>
        <b/>
        <sz val="16"/>
        <color theme="0"/>
        <rFont val="MT平成ゴシック体W5 JIS X 0213"/>
        <family val="3"/>
        <charset val="128"/>
      </rPr>
      <t>円</t>
    </r>
    <rPh sb="0" eb="3">
      <t>ヒガシオウミ</t>
    </rPh>
    <rPh sb="3" eb="4">
      <t>シ</t>
    </rPh>
    <rPh sb="9" eb="11">
      <t>リョウキン</t>
    </rPh>
    <rPh sb="15" eb="16">
      <t>エン</t>
    </rPh>
    <phoneticPr fontId="1"/>
  </si>
  <si>
    <r>
      <rPr>
        <b/>
        <sz val="16"/>
        <color theme="0"/>
        <rFont val="MT平成ゴシック体W5 JIS X 0213"/>
        <family val="3"/>
        <charset val="128"/>
      </rPr>
      <t>湖南市　※ベース料金</t>
    </r>
    <r>
      <rPr>
        <b/>
        <sz val="16"/>
        <color theme="0"/>
        <rFont val="Arial"/>
        <family val="2"/>
      </rPr>
      <t>+3.0</t>
    </r>
    <r>
      <rPr>
        <b/>
        <sz val="16"/>
        <color theme="0"/>
        <rFont val="MT平成ゴシック体W5 JIS X 0213"/>
        <family val="3"/>
        <charset val="128"/>
      </rPr>
      <t>円</t>
    </r>
    <rPh sb="0" eb="2">
      <t>コナン</t>
    </rPh>
    <rPh sb="2" eb="3">
      <t>シ</t>
    </rPh>
    <rPh sb="8" eb="10">
      <t>リョウキン</t>
    </rPh>
    <rPh sb="14" eb="15">
      <t>エン</t>
    </rPh>
    <phoneticPr fontId="1"/>
  </si>
  <si>
    <r>
      <rPr>
        <b/>
        <sz val="16"/>
        <color theme="0"/>
        <rFont val="MT平成ゴシック体W5 JIS X 0213"/>
        <family val="3"/>
        <charset val="128"/>
      </rPr>
      <t>竜王町　※ベース料金</t>
    </r>
    <r>
      <rPr>
        <b/>
        <sz val="16"/>
        <color theme="0"/>
        <rFont val="Arial"/>
        <family val="2"/>
      </rPr>
      <t>+3.0</t>
    </r>
    <r>
      <rPr>
        <b/>
        <sz val="16"/>
        <color theme="0"/>
        <rFont val="MT平成ゴシック体W5 JIS X 0213"/>
        <family val="3"/>
        <charset val="128"/>
      </rPr>
      <t>円</t>
    </r>
    <rPh sb="0" eb="3">
      <t>リュウオウチョウ</t>
    </rPh>
    <rPh sb="8" eb="10">
      <t>リョウキン</t>
    </rPh>
    <rPh sb="14" eb="15">
      <t>エン</t>
    </rPh>
    <phoneticPr fontId="1"/>
  </si>
  <si>
    <r>
      <rPr>
        <b/>
        <sz val="16"/>
        <color theme="0"/>
        <rFont val="MT平成ゴシック体W5 JIS X 0213"/>
        <family val="3"/>
        <charset val="128"/>
      </rPr>
      <t>愛荘町　※ベース料金</t>
    </r>
    <r>
      <rPr>
        <b/>
        <sz val="16"/>
        <color theme="0"/>
        <rFont val="Arial"/>
        <family val="2"/>
      </rPr>
      <t>+4.0</t>
    </r>
    <r>
      <rPr>
        <b/>
        <sz val="16"/>
        <color theme="0"/>
        <rFont val="MT平成ゴシック体W5 JIS X 0213"/>
        <family val="3"/>
        <charset val="128"/>
      </rPr>
      <t>円</t>
    </r>
    <rPh sb="0" eb="3">
      <t>アイショウチョウ</t>
    </rPh>
    <rPh sb="8" eb="10">
      <t>リョウキン</t>
    </rPh>
    <rPh sb="14" eb="15">
      <t>エン</t>
    </rPh>
    <phoneticPr fontId="1"/>
  </si>
  <si>
    <r>
      <rPr>
        <b/>
        <sz val="16"/>
        <color theme="0"/>
        <rFont val="MT平成ゴシック体W5 JIS X 0213"/>
        <family val="3"/>
        <charset val="128"/>
      </rPr>
      <t>甲賀市　※ベース料金</t>
    </r>
    <r>
      <rPr>
        <b/>
        <sz val="16"/>
        <color theme="0"/>
        <rFont val="Arial"/>
        <family val="2"/>
      </rPr>
      <t>+4.0</t>
    </r>
    <r>
      <rPr>
        <b/>
        <sz val="16"/>
        <color theme="0"/>
        <rFont val="MT平成ゴシック体W5 JIS X 0213"/>
        <family val="3"/>
        <charset val="128"/>
      </rPr>
      <t>円</t>
    </r>
    <rPh sb="0" eb="2">
      <t>コウカ</t>
    </rPh>
    <rPh sb="2" eb="3">
      <t>シ</t>
    </rPh>
    <rPh sb="8" eb="10">
      <t>リョウキン</t>
    </rPh>
    <rPh sb="14" eb="15">
      <t>エン</t>
    </rPh>
    <phoneticPr fontId="1"/>
  </si>
  <si>
    <r>
      <rPr>
        <b/>
        <sz val="16"/>
        <color theme="0"/>
        <rFont val="MT平成ゴシック体W5 JIS X 0213"/>
        <family val="3"/>
        <charset val="128"/>
      </rPr>
      <t>米原市　※ベース料金</t>
    </r>
    <r>
      <rPr>
        <b/>
        <sz val="16"/>
        <color theme="0"/>
        <rFont val="Arial"/>
        <family val="2"/>
      </rPr>
      <t>+4.0</t>
    </r>
    <r>
      <rPr>
        <b/>
        <sz val="16"/>
        <color theme="0"/>
        <rFont val="MT平成ゴシック体W5 JIS X 0213"/>
        <family val="3"/>
        <charset val="128"/>
      </rPr>
      <t>円</t>
    </r>
    <rPh sb="0" eb="3">
      <t>マイバラシ</t>
    </rPh>
    <rPh sb="8" eb="10">
      <t>リョウキン</t>
    </rPh>
    <rPh sb="14" eb="15">
      <t>エン</t>
    </rPh>
    <phoneticPr fontId="1"/>
  </si>
  <si>
    <r>
      <rPr>
        <b/>
        <sz val="16"/>
        <color theme="0"/>
        <rFont val="MT平成ゴシック体W5 JIS X 0213"/>
        <family val="3"/>
        <charset val="128"/>
      </rPr>
      <t>彦根市　※ベース料金</t>
    </r>
    <r>
      <rPr>
        <b/>
        <sz val="16"/>
        <color theme="0"/>
        <rFont val="Arial"/>
        <family val="2"/>
      </rPr>
      <t>+4.0</t>
    </r>
    <r>
      <rPr>
        <b/>
        <sz val="16"/>
        <color theme="0"/>
        <rFont val="MT平成ゴシック体W5 JIS X 0213"/>
        <family val="3"/>
        <charset val="128"/>
      </rPr>
      <t>円</t>
    </r>
    <rPh sb="0" eb="2">
      <t>ヒコネ</t>
    </rPh>
    <rPh sb="2" eb="3">
      <t>シ</t>
    </rPh>
    <rPh sb="8" eb="10">
      <t>リョウキン</t>
    </rPh>
    <rPh sb="14" eb="15">
      <t>エン</t>
    </rPh>
    <phoneticPr fontId="1"/>
  </si>
  <si>
    <r>
      <rPr>
        <b/>
        <sz val="16"/>
        <color theme="0"/>
        <rFont val="MT平成ゴシック体W5 JIS X 0213"/>
        <family val="3"/>
        <charset val="128"/>
      </rPr>
      <t>長浜市　※ベース料金</t>
    </r>
    <r>
      <rPr>
        <b/>
        <sz val="16"/>
        <color theme="0"/>
        <rFont val="Arial"/>
        <family val="2"/>
      </rPr>
      <t>+4.0</t>
    </r>
    <r>
      <rPr>
        <b/>
        <sz val="16"/>
        <color theme="0"/>
        <rFont val="MT平成ゴシック体W5 JIS X 0213"/>
        <family val="3"/>
        <charset val="128"/>
      </rPr>
      <t>円</t>
    </r>
    <rPh sb="0" eb="2">
      <t>ナガハマ</t>
    </rPh>
    <rPh sb="2" eb="3">
      <t>シ</t>
    </rPh>
    <rPh sb="8" eb="10">
      <t>リョウキン</t>
    </rPh>
    <rPh sb="14" eb="15">
      <t>エン</t>
    </rPh>
    <phoneticPr fontId="1"/>
  </si>
  <si>
    <r>
      <rPr>
        <b/>
        <sz val="16"/>
        <color theme="0"/>
        <rFont val="MT平成ゴシック体W5 JIS X 0213"/>
        <family val="3"/>
        <charset val="128"/>
      </rPr>
      <t>日野町　※ベース料金</t>
    </r>
    <r>
      <rPr>
        <b/>
        <sz val="16"/>
        <color theme="0"/>
        <rFont val="Arial"/>
        <family val="2"/>
      </rPr>
      <t>+5.0</t>
    </r>
    <r>
      <rPr>
        <b/>
        <sz val="16"/>
        <color theme="0"/>
        <rFont val="MT平成ゴシック体W5 JIS X 0213"/>
        <family val="3"/>
        <charset val="128"/>
      </rPr>
      <t>円</t>
    </r>
    <rPh sb="0" eb="3">
      <t>ヒノチョウ</t>
    </rPh>
    <rPh sb="8" eb="10">
      <t>リョウキン</t>
    </rPh>
    <rPh sb="14" eb="15">
      <t>エン</t>
    </rPh>
    <phoneticPr fontId="1"/>
  </si>
  <si>
    <r>
      <rPr>
        <b/>
        <sz val="16"/>
        <color theme="0"/>
        <rFont val="MT平成ゴシック体W5 JIS X 0213"/>
        <family val="3"/>
        <charset val="128"/>
      </rPr>
      <t>高島市　※ベース料金</t>
    </r>
    <r>
      <rPr>
        <b/>
        <sz val="16"/>
        <color theme="0"/>
        <rFont val="Arial"/>
        <family val="2"/>
      </rPr>
      <t>+5.0</t>
    </r>
    <r>
      <rPr>
        <b/>
        <sz val="16"/>
        <color theme="0"/>
        <rFont val="MT平成ゴシック体W5 JIS X 0213"/>
        <family val="3"/>
        <charset val="128"/>
      </rPr>
      <t>円</t>
    </r>
    <rPh sb="0" eb="3">
      <t>タカシマシ</t>
    </rPh>
    <rPh sb="8" eb="10">
      <t>リョウキン</t>
    </rPh>
    <rPh sb="14" eb="15">
      <t>エン</t>
    </rPh>
    <phoneticPr fontId="1"/>
  </si>
  <si>
    <r>
      <rPr>
        <b/>
        <sz val="16"/>
        <color theme="0"/>
        <rFont val="MT平成ゴシック体W5 JIS X 0213"/>
        <family val="3"/>
        <charset val="128"/>
      </rPr>
      <t>大津市</t>
    </r>
    <r>
      <rPr>
        <b/>
        <sz val="16"/>
        <color theme="0"/>
        <rFont val="Arial"/>
        <family val="2"/>
      </rPr>
      <t>(</t>
    </r>
    <r>
      <rPr>
        <b/>
        <sz val="16"/>
        <color theme="0"/>
        <rFont val="MT平成ゴシック体W5 JIS X 0213"/>
        <family val="3"/>
        <charset val="128"/>
      </rPr>
      <t>南エリア</t>
    </r>
    <r>
      <rPr>
        <b/>
        <sz val="16"/>
        <color theme="0"/>
        <rFont val="Arial"/>
        <family val="2"/>
      </rPr>
      <t>)</t>
    </r>
    <r>
      <rPr>
        <b/>
        <sz val="16"/>
        <color theme="0"/>
        <rFont val="MT平成ゴシック体W5 JIS X 0213"/>
        <family val="3"/>
        <charset val="128"/>
      </rPr>
      <t>　※ベース料金</t>
    </r>
    <r>
      <rPr>
        <b/>
        <sz val="16"/>
        <color theme="0"/>
        <rFont val="Arial"/>
        <family val="2"/>
      </rPr>
      <t>+2.0</t>
    </r>
    <r>
      <rPr>
        <b/>
        <sz val="16"/>
        <color theme="0"/>
        <rFont val="MT平成ゴシック体W5 JIS X 0213"/>
        <family val="3"/>
        <charset val="128"/>
      </rPr>
      <t>円</t>
    </r>
    <phoneticPr fontId="1"/>
  </si>
  <si>
    <t>吉身</t>
    <rPh sb="0" eb="2">
      <t>ヨシミ</t>
    </rPh>
    <phoneticPr fontId="1"/>
  </si>
  <si>
    <t>岡町・立入・浮気町</t>
    <rPh sb="0" eb="2">
      <t>オカチョウ</t>
    </rPh>
    <rPh sb="3" eb="5">
      <t>タテイリ</t>
    </rPh>
    <rPh sb="6" eb="9">
      <t>ウワキチョウ</t>
    </rPh>
    <phoneticPr fontId="1"/>
  </si>
  <si>
    <t>守山</t>
    <rPh sb="0" eb="2">
      <t>モリヤマ</t>
    </rPh>
    <phoneticPr fontId="1"/>
  </si>
  <si>
    <t>今宿</t>
    <rPh sb="0" eb="2">
      <t>イマジュク</t>
    </rPh>
    <phoneticPr fontId="1"/>
  </si>
  <si>
    <t>梅田町</t>
    <rPh sb="0" eb="2">
      <t>ウメダ</t>
    </rPh>
    <rPh sb="2" eb="3">
      <t>チョウ</t>
    </rPh>
    <phoneticPr fontId="1"/>
  </si>
  <si>
    <t>勝部・千代・阿村</t>
    <rPh sb="0" eb="2">
      <t>カツベ</t>
    </rPh>
    <rPh sb="3" eb="5">
      <t>チヨ</t>
    </rPh>
    <rPh sb="6" eb="8">
      <t>アムラ</t>
    </rPh>
    <phoneticPr fontId="1"/>
  </si>
  <si>
    <t>焔魔堂</t>
    <rPh sb="0" eb="3">
      <t>エンマドウ</t>
    </rPh>
    <phoneticPr fontId="1"/>
  </si>
  <si>
    <t>伊勢町</t>
    <rPh sb="0" eb="2">
      <t>イセ</t>
    </rPh>
    <rPh sb="2" eb="3">
      <t>チョウ</t>
    </rPh>
    <phoneticPr fontId="1"/>
  </si>
  <si>
    <t>二町</t>
    <rPh sb="0" eb="2">
      <t>フタマチ</t>
    </rPh>
    <phoneticPr fontId="1"/>
  </si>
  <si>
    <t>古高</t>
    <rPh sb="0" eb="2">
      <t>フルタカ</t>
    </rPh>
    <phoneticPr fontId="1"/>
  </si>
  <si>
    <t>金森町・大門</t>
    <rPh sb="0" eb="3">
      <t>カナモリチョウ</t>
    </rPh>
    <rPh sb="4" eb="6">
      <t>ダイモン</t>
    </rPh>
    <phoneticPr fontId="1"/>
  </si>
  <si>
    <t>石田・三宅・十二里</t>
    <rPh sb="0" eb="2">
      <t>イシダ</t>
    </rPh>
    <rPh sb="3" eb="5">
      <t>ミヤケ</t>
    </rPh>
    <rPh sb="6" eb="9">
      <t>ジュウニリ</t>
    </rPh>
    <phoneticPr fontId="1"/>
  </si>
  <si>
    <t>横江・欲賀・大林</t>
    <rPh sb="0" eb="2">
      <t>ヨコエ</t>
    </rPh>
    <rPh sb="3" eb="4">
      <t>ホ</t>
    </rPh>
    <rPh sb="4" eb="5">
      <t>ガ</t>
    </rPh>
    <rPh sb="6" eb="8">
      <t>オオバヤシ</t>
    </rPh>
    <phoneticPr fontId="1"/>
  </si>
  <si>
    <t>矢島・赤野井・森川原・山賀・杉江</t>
    <rPh sb="0" eb="2">
      <t>ヤジマ</t>
    </rPh>
    <rPh sb="3" eb="6">
      <t>アカノイ</t>
    </rPh>
    <rPh sb="7" eb="10">
      <t>モリカワハラ</t>
    </rPh>
    <rPh sb="11" eb="13">
      <t>ヤマガ</t>
    </rPh>
    <rPh sb="14" eb="16">
      <t>スギエ</t>
    </rPh>
    <phoneticPr fontId="1"/>
  </si>
  <si>
    <t>播磨田町・今市町・荒見町</t>
    <rPh sb="0" eb="2">
      <t>ハリマ</t>
    </rPh>
    <rPh sb="2" eb="3">
      <t>タ</t>
    </rPh>
    <rPh sb="3" eb="4">
      <t>チョウ</t>
    </rPh>
    <rPh sb="5" eb="7">
      <t>イマイチ</t>
    </rPh>
    <rPh sb="7" eb="8">
      <t>チョウ</t>
    </rPh>
    <rPh sb="9" eb="11">
      <t>アラミ</t>
    </rPh>
    <rPh sb="11" eb="12">
      <t>チョウ</t>
    </rPh>
    <phoneticPr fontId="1"/>
  </si>
  <si>
    <t>小島町・阿比留町</t>
    <rPh sb="0" eb="2">
      <t>コジマ</t>
    </rPh>
    <rPh sb="2" eb="3">
      <t>チョウ</t>
    </rPh>
    <rPh sb="4" eb="7">
      <t>アビル</t>
    </rPh>
    <rPh sb="7" eb="8">
      <t>チョウ</t>
    </rPh>
    <phoneticPr fontId="1"/>
  </si>
  <si>
    <t>川田町・中町・笠原町</t>
    <rPh sb="0" eb="2">
      <t>カワタ</t>
    </rPh>
    <rPh sb="2" eb="3">
      <t>チョウ</t>
    </rPh>
    <rPh sb="4" eb="6">
      <t>ナカマチ</t>
    </rPh>
    <rPh sb="7" eb="9">
      <t>カサハラ</t>
    </rPh>
    <rPh sb="9" eb="10">
      <t>チョウ</t>
    </rPh>
    <phoneticPr fontId="1"/>
  </si>
  <si>
    <t>水保町</t>
    <rPh sb="0" eb="3">
      <t>ミズホチョウ</t>
    </rPh>
    <phoneticPr fontId="1"/>
  </si>
  <si>
    <t>木浜・洲本町</t>
    <rPh sb="0" eb="2">
      <t>キハマ</t>
    </rPh>
    <rPh sb="3" eb="6">
      <t>スモトチョウ</t>
    </rPh>
    <phoneticPr fontId="1"/>
  </si>
  <si>
    <t>下之郷</t>
    <rPh sb="0" eb="3">
      <t>シモノゴウ</t>
    </rPh>
    <phoneticPr fontId="1"/>
  </si>
  <si>
    <t>永原・上屋</t>
    <rPh sb="0" eb="2">
      <t>ナガハラ</t>
    </rPh>
    <rPh sb="3" eb="4">
      <t>ウエ</t>
    </rPh>
    <rPh sb="4" eb="5">
      <t>ヤ</t>
    </rPh>
    <phoneticPr fontId="1"/>
  </si>
  <si>
    <t>冨波甲</t>
    <rPh sb="0" eb="1">
      <t>トミ</t>
    </rPh>
    <rPh sb="1" eb="2">
      <t>ナミ</t>
    </rPh>
    <rPh sb="2" eb="3">
      <t>コウ</t>
    </rPh>
    <phoneticPr fontId="1"/>
  </si>
  <si>
    <t>冨波乙</t>
    <rPh sb="0" eb="1">
      <t>トミ</t>
    </rPh>
    <rPh sb="1" eb="2">
      <t>ナミ</t>
    </rPh>
    <rPh sb="2" eb="3">
      <t>オツ</t>
    </rPh>
    <phoneticPr fontId="1"/>
  </si>
  <si>
    <t>久野部</t>
    <rPh sb="0" eb="3">
      <t>クノベ</t>
    </rPh>
    <phoneticPr fontId="1"/>
  </si>
  <si>
    <t>市三宅・北野</t>
    <rPh sb="1" eb="3">
      <t>ミヤケ</t>
    </rPh>
    <rPh sb="4" eb="6">
      <t>キタノ</t>
    </rPh>
    <phoneticPr fontId="1"/>
  </si>
  <si>
    <t>栄</t>
    <rPh sb="0" eb="1">
      <t>サカエ</t>
    </rPh>
    <phoneticPr fontId="1"/>
  </si>
  <si>
    <t>小篠原</t>
    <rPh sb="0" eb="1">
      <t>ショウ</t>
    </rPh>
    <rPh sb="1" eb="3">
      <t>シノハラ</t>
    </rPh>
    <phoneticPr fontId="1"/>
  </si>
  <si>
    <t>行畑・妙光寺</t>
    <rPh sb="0" eb="2">
      <t>ユキハタ</t>
    </rPh>
    <rPh sb="3" eb="4">
      <t>ミョウ</t>
    </rPh>
    <rPh sb="4" eb="5">
      <t>ヒカリ</t>
    </rPh>
    <rPh sb="5" eb="6">
      <t>デラ</t>
    </rPh>
    <phoneticPr fontId="1"/>
  </si>
  <si>
    <t>野洲・大畑</t>
    <rPh sb="0" eb="2">
      <t>ヤス</t>
    </rPh>
    <rPh sb="3" eb="5">
      <t>オオハタ</t>
    </rPh>
    <phoneticPr fontId="1"/>
  </si>
  <si>
    <t>三上・七間場</t>
    <rPh sb="0" eb="2">
      <t>ミカミ</t>
    </rPh>
    <rPh sb="3" eb="4">
      <t>シチ</t>
    </rPh>
    <rPh sb="4" eb="5">
      <t>カン</t>
    </rPh>
    <rPh sb="5" eb="6">
      <t>ジョウ</t>
    </rPh>
    <phoneticPr fontId="1"/>
  </si>
  <si>
    <t>近江富士</t>
    <rPh sb="0" eb="2">
      <t>オウミ</t>
    </rPh>
    <rPh sb="2" eb="4">
      <t>フジ</t>
    </rPh>
    <phoneticPr fontId="1"/>
  </si>
  <si>
    <t>比江・竹ケ丘・竹生</t>
    <rPh sb="0" eb="1">
      <t>ヒ</t>
    </rPh>
    <rPh sb="1" eb="2">
      <t>エ</t>
    </rPh>
    <rPh sb="3" eb="4">
      <t>タケ</t>
    </rPh>
    <rPh sb="5" eb="6">
      <t>オカ</t>
    </rPh>
    <rPh sb="7" eb="9">
      <t>タケオ</t>
    </rPh>
    <phoneticPr fontId="1"/>
  </si>
  <si>
    <t>西河原</t>
    <rPh sb="0" eb="3">
      <t>ニシカワラ</t>
    </rPh>
    <phoneticPr fontId="1"/>
  </si>
  <si>
    <t>乙窪・吉地・六条</t>
    <rPh sb="0" eb="1">
      <t>オツ</t>
    </rPh>
    <rPh sb="1" eb="2">
      <t>クボ</t>
    </rPh>
    <rPh sb="3" eb="4">
      <t>ヨシ</t>
    </rPh>
    <rPh sb="4" eb="5">
      <t>チ</t>
    </rPh>
    <rPh sb="6" eb="8">
      <t>ロクジョウ</t>
    </rPh>
    <phoneticPr fontId="1"/>
  </si>
  <si>
    <t>鳥居本町・鳥居本団地</t>
    <rPh sb="0" eb="4">
      <t>トリイホンマチ</t>
    </rPh>
    <rPh sb="5" eb="8">
      <t>トリイモト</t>
    </rPh>
    <rPh sb="8" eb="10">
      <t>ダンチ</t>
    </rPh>
    <phoneticPr fontId="1"/>
  </si>
  <si>
    <t>　多賀町　※ベース料金+5.0円</t>
    <rPh sb="1" eb="4">
      <t>タガチョウ</t>
    </rPh>
    <phoneticPr fontId="1"/>
  </si>
  <si>
    <t>多賀柏葉団地・多賀大社周辺</t>
    <rPh sb="0" eb="2">
      <t>タガ</t>
    </rPh>
    <rPh sb="2" eb="3">
      <t>カシワ</t>
    </rPh>
    <rPh sb="3" eb="4">
      <t>ハ</t>
    </rPh>
    <rPh sb="4" eb="6">
      <t>ダンチ</t>
    </rPh>
    <rPh sb="7" eb="11">
      <t>タガタイシャ</t>
    </rPh>
    <rPh sb="11" eb="13">
      <t>シュウヘン</t>
    </rPh>
    <phoneticPr fontId="1"/>
  </si>
  <si>
    <t>番号</t>
    <rPh sb="0" eb="2">
      <t>バンゴウ</t>
    </rPh>
    <phoneticPr fontId="1"/>
  </si>
  <si>
    <t>区分</t>
    <rPh sb="0" eb="2">
      <t>クブン</t>
    </rPh>
    <phoneticPr fontId="1"/>
  </si>
  <si>
    <t>町名</t>
    <rPh sb="0" eb="2">
      <t>チョウメイ</t>
    </rPh>
    <phoneticPr fontId="1"/>
  </si>
  <si>
    <t>軒数</t>
    <rPh sb="0" eb="2">
      <t>ケンスウ</t>
    </rPh>
    <phoneticPr fontId="1"/>
  </si>
  <si>
    <t>希望数</t>
    <rPh sb="0" eb="3">
      <t>キボウスウ</t>
    </rPh>
    <phoneticPr fontId="1"/>
  </si>
  <si>
    <t>料金(税別)</t>
    <rPh sb="0" eb="2">
      <t>リョウキン</t>
    </rPh>
    <rPh sb="3" eb="5">
      <t>ゼイベツ</t>
    </rPh>
    <phoneticPr fontId="1"/>
  </si>
  <si>
    <t>MAP番号</t>
    <rPh sb="3" eb="5">
      <t>バンゴウ</t>
    </rPh>
    <phoneticPr fontId="1"/>
  </si>
  <si>
    <t>大戌亥町（長浜病院）、大辰巳町（長浜南中学）
田村町（田村駅）</t>
    <phoneticPr fontId="1"/>
  </si>
  <si>
    <t>上田町、野田町、友定町、御所内町、竹町、東横関町、馬淵町、東川町</t>
    <rPh sb="0" eb="2">
      <t>ウエダ</t>
    </rPh>
    <rPh sb="2" eb="3">
      <t>チョウ</t>
    </rPh>
    <rPh sb="4" eb="7">
      <t>ノダチョウ</t>
    </rPh>
    <rPh sb="8" eb="10">
      <t>トモサダ</t>
    </rPh>
    <rPh sb="10" eb="11">
      <t>チョウ</t>
    </rPh>
    <rPh sb="12" eb="15">
      <t>ゴショナイ</t>
    </rPh>
    <rPh sb="15" eb="16">
      <t>チョウ</t>
    </rPh>
    <rPh sb="17" eb="19">
      <t>タケチョウ</t>
    </rPh>
    <rPh sb="20" eb="23">
      <t>ヒガシヨコゼキ</t>
    </rPh>
    <rPh sb="23" eb="24">
      <t>チョウ</t>
    </rPh>
    <rPh sb="25" eb="28">
      <t>マブチチョウ</t>
    </rPh>
    <rPh sb="29" eb="32">
      <t>ヒガシカワチョウ</t>
    </rPh>
    <phoneticPr fontId="1"/>
  </si>
  <si>
    <t>（桜川駅周辺）桜川西町、桜川東町、市子川原町（長峰団地）宮川町、蒲生堂町、</t>
    <phoneticPr fontId="1"/>
  </si>
  <si>
    <t>（8号線西側）五個荘簗瀬（やなせ）町 、中町、五位田町、宮荘町、竜田町（8号線西側）</t>
    <phoneticPr fontId="1"/>
  </si>
  <si>
    <t>（8号線西側）五個荘金堂町、石塚町、五個荘北町屋町、五個荘川並町、五個荘塚本町</t>
    <phoneticPr fontId="1"/>
  </si>
  <si>
    <t>（8号線西側）五個荘山本町、五個荘石塚町、和田町、河曲町、日吉町、七里町、石馬寺町</t>
    <phoneticPr fontId="1"/>
  </si>
  <si>
    <t>（能登川駅西側）林町、山路町、能登川町、伊庭町、猪子町、躰光寺、小川町、垣見町</t>
    <phoneticPr fontId="1"/>
  </si>
  <si>
    <t>（JR西側）林町、山路町、能登川町、伊庭町</t>
    <phoneticPr fontId="1"/>
  </si>
  <si>
    <t>（能登川駅東側）今町、佐野町北・南、垣見町、猪子町</t>
    <phoneticPr fontId="1"/>
  </si>
  <si>
    <t>（JR東側/川沿い）種町、長勝寺町、神郷町</t>
    <phoneticPr fontId="1"/>
  </si>
  <si>
    <t>朝妻筑摩・磯地区（琵琶湖側2号線沿）、米原駅東口（米原駅）</t>
    <rPh sb="0" eb="2">
      <t>アサヅマ</t>
    </rPh>
    <rPh sb="2" eb="4">
      <t>チクマ</t>
    </rPh>
    <rPh sb="5" eb="6">
      <t>イソ</t>
    </rPh>
    <rPh sb="6" eb="8">
      <t>チク</t>
    </rPh>
    <rPh sb="9" eb="12">
      <t>ビワコ</t>
    </rPh>
    <rPh sb="12" eb="13">
      <t>ガワ</t>
    </rPh>
    <rPh sb="14" eb="16">
      <t>ゴウセン</t>
    </rPh>
    <rPh sb="16" eb="17">
      <t>エン</t>
    </rPh>
    <rPh sb="19" eb="22">
      <t>マイバラエキ</t>
    </rPh>
    <rPh sb="22" eb="24">
      <t>ヒガシグチ</t>
    </rPh>
    <rPh sb="25" eb="27">
      <t>ヨネハラ</t>
    </rPh>
    <rPh sb="27" eb="28">
      <t>エキ</t>
    </rPh>
    <phoneticPr fontId="1"/>
  </si>
  <si>
    <t>米原北部、米原南部(市役所）</t>
    <rPh sb="0" eb="2">
      <t>マイバラ</t>
    </rPh>
    <rPh sb="2" eb="4">
      <t>ホクブ</t>
    </rPh>
    <rPh sb="5" eb="7">
      <t>マイバラ</t>
    </rPh>
    <rPh sb="7" eb="9">
      <t>ナンブ</t>
    </rPh>
    <rPh sb="10" eb="13">
      <t>シヤクショ</t>
    </rPh>
    <phoneticPr fontId="1"/>
  </si>
  <si>
    <t>宇賀野（宇賀野ニュータウン、坂田駅）</t>
    <rPh sb="0" eb="2">
      <t>ウガ</t>
    </rPh>
    <rPh sb="2" eb="3">
      <t>ノ</t>
    </rPh>
    <rPh sb="4" eb="6">
      <t>ウガ</t>
    </rPh>
    <rPh sb="6" eb="7">
      <t>ノ</t>
    </rPh>
    <rPh sb="14" eb="16">
      <t>サカタ</t>
    </rPh>
    <rPh sb="16" eb="17">
      <t>エキ</t>
    </rPh>
    <phoneticPr fontId="1"/>
  </si>
  <si>
    <t>顔戸・新庄箕浦（近江公民館、図書館）</t>
    <rPh sb="0" eb="1">
      <t>カオ</t>
    </rPh>
    <rPh sb="1" eb="2">
      <t>ト</t>
    </rPh>
    <rPh sb="3" eb="5">
      <t>シンジョウ</t>
    </rPh>
    <rPh sb="5" eb="7">
      <t>ミノウラ</t>
    </rPh>
    <rPh sb="8" eb="10">
      <t>オウミ</t>
    </rPh>
    <rPh sb="10" eb="13">
      <t>コウミンカン</t>
    </rPh>
    <rPh sb="14" eb="17">
      <t>トショカン</t>
    </rPh>
    <phoneticPr fontId="1"/>
  </si>
  <si>
    <t>岩脇、三吉（米原IC）</t>
    <phoneticPr fontId="1"/>
  </si>
  <si>
    <t>愛知川（鉄道より西側）中宿、市、沓掛、石橋（愛知川駅西側・愛知川小）</t>
    <rPh sb="0" eb="3">
      <t>エチガワ</t>
    </rPh>
    <rPh sb="4" eb="6">
      <t>テツドウ</t>
    </rPh>
    <rPh sb="8" eb="10">
      <t>ニシガワ</t>
    </rPh>
    <rPh sb="11" eb="12">
      <t>ナカ</t>
    </rPh>
    <rPh sb="12" eb="13">
      <t>ジュク</t>
    </rPh>
    <rPh sb="14" eb="15">
      <t>シ</t>
    </rPh>
    <rPh sb="16" eb="18">
      <t>クツカケ</t>
    </rPh>
    <rPh sb="19" eb="21">
      <t>イシバシ</t>
    </rPh>
    <rPh sb="22" eb="25">
      <t>エチガワ</t>
    </rPh>
    <rPh sb="25" eb="26">
      <t>エキ</t>
    </rPh>
    <rPh sb="26" eb="28">
      <t>ニシガワ</t>
    </rPh>
    <rPh sb="29" eb="32">
      <t>エチガワ</t>
    </rPh>
    <rPh sb="32" eb="33">
      <t>ショウ</t>
    </rPh>
    <phoneticPr fontId="1"/>
  </si>
  <si>
    <t>市、沓掛、石橋、川久保（駅東側・図書館・愛知中・中央公園）長野（ふれあいスポーツ公園）</t>
    <rPh sb="0" eb="1">
      <t>シ</t>
    </rPh>
    <rPh sb="2" eb="4">
      <t>クツカケ</t>
    </rPh>
    <rPh sb="5" eb="7">
      <t>イシバシ</t>
    </rPh>
    <rPh sb="8" eb="11">
      <t>カワクボ</t>
    </rPh>
    <rPh sb="12" eb="13">
      <t>エキ</t>
    </rPh>
    <rPh sb="13" eb="15">
      <t>ヒガシガワ</t>
    </rPh>
    <rPh sb="16" eb="19">
      <t>トショカン</t>
    </rPh>
    <rPh sb="20" eb="22">
      <t>アイチ</t>
    </rPh>
    <rPh sb="22" eb="23">
      <t>チュウ</t>
    </rPh>
    <rPh sb="24" eb="26">
      <t>チュウオウ</t>
    </rPh>
    <rPh sb="26" eb="28">
      <t>コウエン</t>
    </rPh>
    <rPh sb="29" eb="31">
      <t>ナガノ</t>
    </rPh>
    <rPh sb="40" eb="42">
      <t>コウエン</t>
    </rPh>
    <phoneticPr fontId="1"/>
  </si>
  <si>
    <t>国友町、新庄寺町、口分田町（イオン）</t>
    <phoneticPr fontId="1"/>
  </si>
  <si>
    <t>（琵琶湖側）相撲町、祇園町、末広町、鐘紡殿町</t>
    <phoneticPr fontId="1"/>
  </si>
  <si>
    <t>神照町（神照小学校、市民プール）</t>
    <phoneticPr fontId="1"/>
  </si>
  <si>
    <t>三ツ矢元町（北幼稚園）、三ツ矢元町</t>
    <phoneticPr fontId="1"/>
  </si>
  <si>
    <t>八幡中山町</t>
    <phoneticPr fontId="1"/>
  </si>
  <si>
    <t>十里町（北陸本線東側）</t>
    <phoneticPr fontId="1"/>
  </si>
  <si>
    <t>元浜町（黒壁スクエア）、公園町（豊公園）、朝日町（長浜駅東側）</t>
    <phoneticPr fontId="1"/>
  </si>
  <si>
    <t>高田町（長浜小学校）、八幡東町（市役所）</t>
    <phoneticPr fontId="1"/>
  </si>
  <si>
    <t>南高田町（ハローワーク）、地福寺町（北星高校）</t>
    <phoneticPr fontId="1"/>
  </si>
  <si>
    <t>四ツ塚町、平方町（琵琶湖沿）</t>
    <phoneticPr fontId="1"/>
  </si>
  <si>
    <t>勝町（JA南支店）、平方南町</t>
    <phoneticPr fontId="1"/>
  </si>
  <si>
    <t>加納町（長浜IC）、南小足町（北陸道東側）</t>
    <phoneticPr fontId="1"/>
  </si>
  <si>
    <t>小堀町（8号線東側/アルプラザ）</t>
    <phoneticPr fontId="1"/>
  </si>
  <si>
    <t>南田附町（球場）、宮司町（8号線東側/市民体育館）</t>
    <phoneticPr fontId="1"/>
  </si>
  <si>
    <t>若草</t>
    <rPh sb="0" eb="2">
      <t>ワカクサ</t>
    </rPh>
    <phoneticPr fontId="1"/>
  </si>
  <si>
    <t>青地・山寺・岡本・馬場</t>
    <rPh sb="0" eb="2">
      <t>アオジ</t>
    </rPh>
    <rPh sb="3" eb="5">
      <t>ヤマデラ</t>
    </rPh>
    <phoneticPr fontId="1"/>
  </si>
  <si>
    <t>追分</t>
    <phoneticPr fontId="1"/>
  </si>
  <si>
    <t>追分南（ロクハ公園）</t>
    <rPh sb="7" eb="9">
      <t>コウエン</t>
    </rPh>
    <phoneticPr fontId="1"/>
  </si>
  <si>
    <t>東矢倉</t>
    <phoneticPr fontId="1"/>
  </si>
  <si>
    <t>桜ケ丘</t>
    <rPh sb="0" eb="1">
      <t>サクラ</t>
    </rPh>
    <rPh sb="2" eb="3">
      <t>オカ</t>
    </rPh>
    <phoneticPr fontId="1"/>
  </si>
  <si>
    <t>南笠東・笠山（パナソニック）</t>
    <phoneticPr fontId="1"/>
  </si>
  <si>
    <t>野路・野路東（立命館大）</t>
    <rPh sb="7" eb="11">
      <t>リツメイカンダイ</t>
    </rPh>
    <phoneticPr fontId="1"/>
  </si>
  <si>
    <t>東草津</t>
    <phoneticPr fontId="1"/>
  </si>
  <si>
    <t>草津・草津町・西草津（市役所）</t>
    <rPh sb="11" eb="14">
      <t>シヤクショ</t>
    </rPh>
    <phoneticPr fontId="1"/>
  </si>
  <si>
    <t>木川（コーナン）</t>
    <phoneticPr fontId="1"/>
  </si>
  <si>
    <t>北山田・山田・南山田・御倉</t>
    <rPh sb="4" eb="6">
      <t>ヤマダ</t>
    </rPh>
    <phoneticPr fontId="1"/>
  </si>
  <si>
    <t>橋岡・南笠・新浜（イオンモール）</t>
    <rPh sb="0" eb="2">
      <t>ハシオカ</t>
    </rPh>
    <rPh sb="3" eb="5">
      <t>ミナミカサ</t>
    </rPh>
    <rPh sb="6" eb="8">
      <t>シンハマ</t>
    </rPh>
    <phoneticPr fontId="1"/>
  </si>
  <si>
    <t>矢橋</t>
    <phoneticPr fontId="1"/>
  </si>
  <si>
    <t>南草津・野路町（南草津駅）</t>
    <rPh sb="8" eb="12">
      <t>ミナミクサツエキ</t>
    </rPh>
    <phoneticPr fontId="1"/>
  </si>
  <si>
    <t>駒井沢・集・新堂・川原・川原町（マックスバリュー）</t>
    <rPh sb="9" eb="11">
      <t>カワハラ</t>
    </rPh>
    <rPh sb="12" eb="15">
      <t>カワハラチョウ</t>
    </rPh>
    <phoneticPr fontId="1"/>
  </si>
  <si>
    <t>平井・平井町</t>
    <rPh sb="0" eb="2">
      <t>ヒライ</t>
    </rPh>
    <rPh sb="3" eb="6">
      <t>ヒライチョウ</t>
    </rPh>
    <phoneticPr fontId="1"/>
  </si>
  <si>
    <t>下笠</t>
    <rPh sb="0" eb="2">
      <t>シモカサ</t>
    </rPh>
    <phoneticPr fontId="1"/>
  </si>
  <si>
    <t>上笠</t>
    <rPh sb="0" eb="1">
      <t>ウエ</t>
    </rPh>
    <rPh sb="1" eb="2">
      <t>カサ</t>
    </rPh>
    <phoneticPr fontId="1"/>
  </si>
  <si>
    <t>野村（ハローワーク）</t>
    <rPh sb="0" eb="2">
      <t>ノムラ</t>
    </rPh>
    <phoneticPr fontId="1"/>
  </si>
  <si>
    <t>西渋川（エイスクエア）</t>
    <rPh sb="0" eb="3">
      <t>ニシシブカワ</t>
    </rPh>
    <phoneticPr fontId="1"/>
  </si>
  <si>
    <t>西大路（エストピアホテル）</t>
    <rPh sb="0" eb="3">
      <t>ニシオオジ</t>
    </rPh>
    <phoneticPr fontId="1"/>
  </si>
  <si>
    <t>大路（草津駅）</t>
    <rPh sb="0" eb="2">
      <t>オオジ</t>
    </rPh>
    <rPh sb="3" eb="6">
      <t>クサツエキ</t>
    </rPh>
    <phoneticPr fontId="1"/>
  </si>
  <si>
    <t>渋川・若竹（近鉄）</t>
    <rPh sb="0" eb="2">
      <t>シブカワ</t>
    </rPh>
    <rPh sb="3" eb="5">
      <t>ワカタケ</t>
    </rPh>
    <rPh sb="6" eb="8">
      <t>キンテツ</t>
    </rPh>
    <phoneticPr fontId="1"/>
  </si>
  <si>
    <t>岩根、日枝山手台</t>
    <rPh sb="0" eb="2">
      <t>イワネ</t>
    </rPh>
    <rPh sb="3" eb="5">
      <t>ヒエ</t>
    </rPh>
    <rPh sb="5" eb="8">
      <t>ヤマテダイ</t>
    </rPh>
    <phoneticPr fontId="1"/>
  </si>
  <si>
    <t>注文数</t>
    <rPh sb="0" eb="3">
      <t>チュウモンスウ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</si>
</sst>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0_);[Red]\(0.0\)"/>
    <numFmt numFmtId="177" formatCode="#,##0_ "/>
  </numFmts>
  <fonts count="72">
    <font>
      <sz val="11"/>
      <color theme="1"/>
      <name val="游ゴシック"/>
      <family val="2"/>
      <charset val="128"/>
      <scheme val="minor"/>
    </font>
    <font>
      <sz val="6"/>
      <name val="游ゴシック"/>
      <family val="2"/>
      <charset val="128"/>
      <scheme val="minor"/>
    </font>
    <font>
      <b/>
      <sz val="11"/>
      <color theme="1"/>
      <name val="MT平成ゴシック体W5 JIS X 0213"/>
      <family val="3"/>
      <charset val="128"/>
    </font>
    <font>
      <sz val="11"/>
      <color theme="1"/>
      <name val="MT平成ゴシック体W5 JIS X 0213"/>
      <family val="3"/>
      <charset val="128"/>
    </font>
    <font>
      <b/>
      <sz val="10"/>
      <color theme="1"/>
      <name val="MT平成ゴシック体W5 JIS X 0213"/>
      <family val="3"/>
      <charset val="128"/>
    </font>
    <font>
      <b/>
      <sz val="12"/>
      <color rgb="FFFF0000"/>
      <name val="MT平成ゴシック体W5 JIS X 0213"/>
      <family val="3"/>
      <charset val="128"/>
    </font>
    <font>
      <b/>
      <sz val="11"/>
      <color theme="1"/>
      <name val="Arial"/>
      <family val="2"/>
    </font>
    <font>
      <sz val="11"/>
      <color theme="1"/>
      <name val="Arial"/>
      <family val="2"/>
    </font>
    <font>
      <b/>
      <sz val="10"/>
      <color theme="1"/>
      <name val="Arial"/>
      <family val="2"/>
    </font>
    <font>
      <b/>
      <sz val="11"/>
      <color rgb="FF0070C0"/>
      <name val="Arial"/>
      <family val="2"/>
    </font>
    <font>
      <sz val="9"/>
      <color theme="1"/>
      <name val="Arial"/>
      <family val="2"/>
    </font>
    <font>
      <sz val="10"/>
      <color theme="1"/>
      <name val="Arial"/>
      <family val="2"/>
    </font>
    <font>
      <b/>
      <sz val="12"/>
      <color rgb="FFFF0000"/>
      <name val="Arial"/>
      <family val="2"/>
    </font>
    <font>
      <sz val="12"/>
      <color rgb="FFFF0000"/>
      <name val="Arial"/>
      <family val="2"/>
    </font>
    <font>
      <sz val="6"/>
      <color theme="1"/>
      <name val="Arial"/>
      <family val="2"/>
    </font>
    <font>
      <b/>
      <sz val="14"/>
      <color rgb="FFFF0000"/>
      <name val="Arial"/>
      <family val="2"/>
    </font>
    <font>
      <sz val="12"/>
      <color theme="1"/>
      <name val="Arial"/>
      <family val="2"/>
    </font>
    <font>
      <sz val="12"/>
      <color theme="1"/>
      <name val="MT平成ゴシック体W5 JIS X 0213"/>
      <family val="3"/>
      <charset val="128"/>
    </font>
    <font>
      <b/>
      <sz val="14"/>
      <color theme="1"/>
      <name val="Arial"/>
      <family val="2"/>
    </font>
    <font>
      <b/>
      <sz val="14"/>
      <color rgb="FF0070C0"/>
      <name val="Arial"/>
      <family val="2"/>
    </font>
    <font>
      <b/>
      <sz val="14"/>
      <name val="Arial"/>
      <family val="2"/>
    </font>
    <font>
      <b/>
      <sz val="14"/>
      <color theme="1"/>
      <name val="MT平成ゴシック体W5 JIS X 0213"/>
      <family val="3"/>
      <charset val="128"/>
    </font>
    <font>
      <sz val="14"/>
      <color theme="1"/>
      <name val="Arial"/>
      <family val="2"/>
    </font>
    <font>
      <b/>
      <sz val="16"/>
      <color theme="1"/>
      <name val="Arial"/>
      <family val="2"/>
    </font>
    <font>
      <b/>
      <sz val="16"/>
      <color theme="1"/>
      <name val="MT平成ゴシック体W5 JIS X 0213"/>
      <family val="3"/>
      <charset val="128"/>
    </font>
    <font>
      <sz val="11"/>
      <color theme="1"/>
      <name val="ＭＳ Ｐゴシック"/>
      <family val="3"/>
      <charset val="128"/>
    </font>
    <font>
      <sz val="11"/>
      <color theme="1"/>
      <name val="ＭＳ Ｐゴシック"/>
      <family val="2"/>
      <charset val="128"/>
    </font>
    <font>
      <b/>
      <sz val="12"/>
      <color rgb="FFFF0000"/>
      <name val="Arial Black"/>
      <family val="2"/>
    </font>
    <font>
      <b/>
      <sz val="14"/>
      <color theme="1"/>
      <name val="Yu Gothic"/>
      <family val="2"/>
      <charset val="128"/>
    </font>
    <font>
      <b/>
      <sz val="14"/>
      <color theme="1"/>
      <name val="Arial"/>
      <family val="3"/>
      <charset val="128"/>
    </font>
    <font>
      <b/>
      <sz val="18"/>
      <color rgb="FFFF0000"/>
      <name val="Arial"/>
      <family val="2"/>
    </font>
    <font>
      <b/>
      <sz val="16"/>
      <color theme="1"/>
      <name val="Yu Gothic"/>
      <family val="2"/>
      <charset val="128"/>
    </font>
    <font>
      <b/>
      <sz val="16"/>
      <color theme="1"/>
      <name val="Arial"/>
      <family val="3"/>
      <charset val="128"/>
    </font>
    <font>
      <b/>
      <sz val="11"/>
      <color theme="1"/>
      <name val="Yu Gothic"/>
      <family val="2"/>
      <charset val="128"/>
    </font>
    <font>
      <b/>
      <sz val="20"/>
      <color theme="1"/>
      <name val="Arial"/>
      <family val="2"/>
    </font>
    <font>
      <b/>
      <sz val="10"/>
      <color theme="1"/>
      <name val="ＭＳ Ｐゴシック"/>
      <family val="2"/>
      <charset val="128"/>
    </font>
    <font>
      <sz val="11"/>
      <color theme="1"/>
      <name val="Arial"/>
      <family val="3"/>
      <charset val="128"/>
    </font>
    <font>
      <sz val="12"/>
      <color theme="1"/>
      <name val="Arial"/>
      <family val="2"/>
      <charset val="128"/>
    </font>
    <font>
      <sz val="12"/>
      <color theme="1"/>
      <name val="ＭＳ Ｐゴシック"/>
      <family val="2"/>
      <charset val="128"/>
    </font>
    <font>
      <sz val="12"/>
      <color theme="1"/>
      <name val="ＭＳ Ｐゴシック"/>
      <family val="3"/>
      <charset val="128"/>
    </font>
    <font>
      <sz val="12"/>
      <name val="Arial"/>
      <family val="2"/>
    </font>
    <font>
      <sz val="12"/>
      <name val="MT平成ゴシック体W5 JIS X 0213"/>
      <family val="3"/>
      <charset val="128"/>
    </font>
    <font>
      <b/>
      <sz val="18"/>
      <color rgb="FF0070C0"/>
      <name val="Arial"/>
      <family val="2"/>
    </font>
    <font>
      <b/>
      <sz val="14"/>
      <color theme="1"/>
      <name val="ＭＳ Ｐゴシック"/>
      <family val="2"/>
      <charset val="128"/>
    </font>
    <font>
      <b/>
      <sz val="22"/>
      <color rgb="FF0070C0"/>
      <name val="Arial"/>
      <family val="2"/>
    </font>
    <font>
      <b/>
      <sz val="22"/>
      <color theme="1"/>
      <name val="Arial"/>
      <family val="2"/>
      <charset val="128"/>
    </font>
    <font>
      <b/>
      <sz val="22"/>
      <color theme="1"/>
      <name val="ＭＳ Ｐゴシック"/>
      <family val="2"/>
      <charset val="128"/>
    </font>
    <font>
      <b/>
      <sz val="22"/>
      <color theme="1"/>
      <name val="Arial"/>
      <family val="2"/>
    </font>
    <font>
      <b/>
      <sz val="11"/>
      <color theme="1"/>
      <name val="ＭＳ Ｐゴシック"/>
      <family val="3"/>
      <charset val="128"/>
    </font>
    <font>
      <b/>
      <sz val="16"/>
      <color theme="0"/>
      <name val="Arial"/>
      <family val="3"/>
      <charset val="128"/>
    </font>
    <font>
      <b/>
      <sz val="16"/>
      <color theme="0"/>
      <name val="MT平成ゴシック体W5 JIS X 0213"/>
      <family val="3"/>
      <charset val="128"/>
    </font>
    <font>
      <b/>
      <sz val="16"/>
      <color theme="0"/>
      <name val="Arial"/>
      <family val="2"/>
    </font>
    <font>
      <sz val="16"/>
      <color theme="0"/>
      <name val="Arial"/>
      <family val="2"/>
    </font>
    <font>
      <b/>
      <sz val="16"/>
      <name val="Arial"/>
      <family val="2"/>
    </font>
    <font>
      <b/>
      <sz val="16"/>
      <name val="MT平成ゴシック体W5 JIS X 0213"/>
      <family val="3"/>
      <charset val="128"/>
    </font>
    <font>
      <sz val="11"/>
      <color rgb="FFFF0000"/>
      <name val="ＭＳ Ｐゴシック"/>
      <family val="3"/>
      <charset val="128"/>
    </font>
    <font>
      <sz val="11"/>
      <color rgb="FFFF0000"/>
      <name val="ＭＳ Ｐゴシック"/>
      <family val="2"/>
      <charset val="128"/>
    </font>
    <font>
      <b/>
      <sz val="12"/>
      <color theme="1"/>
      <name val="ＭＳ Ｐゴシック"/>
      <family val="2"/>
      <charset val="128"/>
    </font>
    <font>
      <b/>
      <sz val="12"/>
      <color theme="1"/>
      <name val="Arial"/>
      <family val="2"/>
    </font>
    <font>
      <b/>
      <sz val="12"/>
      <color theme="1"/>
      <name val="Yu Gothic"/>
      <family val="2"/>
      <charset val="128"/>
    </font>
    <font>
      <b/>
      <sz val="12"/>
      <color rgb="FFFF0000"/>
      <name val="ＭＳ Ｐゴシック"/>
      <family val="2"/>
      <charset val="128"/>
    </font>
    <font>
      <sz val="16"/>
      <color rgb="FFFF0000"/>
      <name val="Arial"/>
      <family val="2"/>
      <charset val="128"/>
    </font>
    <font>
      <sz val="16"/>
      <color rgb="FFFF0000"/>
      <name val="ＭＳ Ｐゴシック"/>
      <family val="2"/>
      <charset val="128"/>
    </font>
    <font>
      <sz val="16"/>
      <color rgb="FFFF0000"/>
      <name val="Arial"/>
      <family val="2"/>
    </font>
    <font>
      <sz val="12"/>
      <color theme="1"/>
      <name val="MT平成ゴシック体W5 JIS X 0208"/>
      <family val="3"/>
      <charset val="128"/>
    </font>
    <font>
      <sz val="11"/>
      <color theme="1"/>
      <name val="游ゴシック"/>
      <family val="2"/>
      <charset val="128"/>
      <scheme val="minor"/>
    </font>
    <font>
      <b/>
      <sz val="11"/>
      <color theme="1"/>
      <name val="MT平成ゴシック体W5 JIS X 0208"/>
      <family val="3"/>
      <charset val="128"/>
    </font>
    <font>
      <b/>
      <sz val="11"/>
      <color rgb="FF0070C0"/>
      <name val="MT平成ゴシック体W5 JIS X 0208"/>
      <family val="3"/>
      <charset val="128"/>
    </font>
    <font>
      <sz val="11"/>
      <color theme="1"/>
      <name val="MT平成ゴシック体W5 JIS X 0208"/>
      <family val="3"/>
      <charset val="128"/>
    </font>
    <font>
      <b/>
      <sz val="14"/>
      <color theme="0"/>
      <name val="MT平成ゴシック体W5 JIS X 0208"/>
      <family val="3"/>
      <charset val="128"/>
    </font>
    <font>
      <sz val="12"/>
      <name val="ＭＳ Ｐゴシック"/>
      <family val="3"/>
      <charset val="128"/>
    </font>
    <font>
      <b/>
      <sz val="12"/>
      <color rgb="FFFF0000"/>
      <name val="MT平成ゴシック体W5 JIS X 0208"/>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0070C0"/>
        <bgColor indexed="64"/>
      </patternFill>
    </fill>
    <fill>
      <patternFill patternType="solid">
        <fgColor theme="4"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39997558519241921"/>
        <bgColor indexed="64"/>
      </patternFill>
    </fill>
  </fills>
  <borders count="58">
    <border>
      <left/>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6" fontId="65" fillId="0" borderId="0" applyFont="0" applyFill="0" applyBorder="0" applyAlignment="0" applyProtection="0">
      <alignment vertical="center"/>
    </xf>
  </cellStyleXfs>
  <cellXfs count="268">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8" fillId="0" borderId="5" xfId="0" applyFont="1" applyBorder="1" applyAlignment="1">
      <alignment horizontal="center" vertical="center"/>
    </xf>
    <xf numFmtId="0" fontId="8" fillId="0" borderId="20"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20" xfId="0" applyFont="1" applyBorder="1" applyAlignment="1">
      <alignment horizontal="center" vertical="center"/>
    </xf>
    <xf numFmtId="0" fontId="10" fillId="0" borderId="5" xfId="0" applyFont="1" applyBorder="1" applyAlignment="1">
      <alignment horizontal="left" vertical="center"/>
    </xf>
    <xf numFmtId="0" fontId="7" fillId="0" borderId="10" xfId="0" applyFont="1" applyBorder="1" applyAlignment="1">
      <alignment horizontal="center" vertical="center"/>
    </xf>
    <xf numFmtId="0" fontId="7" fillId="0" borderId="31" xfId="0" applyFont="1" applyBorder="1" applyAlignment="1">
      <alignment horizontal="center" vertical="center"/>
    </xf>
    <xf numFmtId="0" fontId="9" fillId="0" borderId="16" xfId="0" applyFont="1" applyBorder="1" applyAlignment="1">
      <alignment horizontal="center" vertical="center"/>
    </xf>
    <xf numFmtId="0" fontId="12" fillId="9" borderId="25" xfId="0" applyFont="1" applyFill="1" applyBorder="1" applyAlignment="1">
      <alignment horizontal="center" vertical="center"/>
    </xf>
    <xf numFmtId="0" fontId="13" fillId="9" borderId="26" xfId="0" applyFont="1" applyFill="1" applyBorder="1" applyAlignment="1">
      <alignment horizontal="center" vertical="center"/>
    </xf>
    <xf numFmtId="0" fontId="12" fillId="9" borderId="26" xfId="0" applyFont="1" applyFill="1" applyBorder="1" applyAlignment="1">
      <alignment horizontal="center" vertical="center"/>
    </xf>
    <xf numFmtId="0" fontId="13" fillId="9" borderId="27" xfId="0" applyFont="1" applyFill="1" applyBorder="1" applyAlignment="1">
      <alignment horizontal="center" vertical="center"/>
    </xf>
    <xf numFmtId="0" fontId="12" fillId="9" borderId="44" xfId="0" applyFont="1" applyFill="1" applyBorder="1" applyAlignment="1">
      <alignment horizontal="center" vertical="center"/>
    </xf>
    <xf numFmtId="0" fontId="13" fillId="9" borderId="48" xfId="0" applyFont="1" applyFill="1" applyBorder="1" applyAlignment="1">
      <alignment horizontal="center" vertical="center"/>
    </xf>
    <xf numFmtId="0" fontId="12" fillId="9" borderId="48" xfId="0" applyFont="1" applyFill="1" applyBorder="1" applyAlignment="1">
      <alignment horizontal="center" vertical="center"/>
    </xf>
    <xf numFmtId="0" fontId="13" fillId="9" borderId="49" xfId="0" applyFont="1" applyFill="1" applyBorder="1" applyAlignment="1">
      <alignment horizontal="center" vertical="center"/>
    </xf>
    <xf numFmtId="0" fontId="9" fillId="0" borderId="21" xfId="0" applyFont="1" applyBorder="1" applyAlignment="1">
      <alignment horizontal="center" vertical="center"/>
    </xf>
    <xf numFmtId="0" fontId="6" fillId="0" borderId="10" xfId="0" applyFont="1" applyBorder="1" applyAlignment="1">
      <alignment horizontal="center" vertical="center"/>
    </xf>
    <xf numFmtId="0" fontId="12" fillId="9" borderId="50" xfId="0" applyFont="1" applyFill="1" applyBorder="1" applyAlignment="1">
      <alignment horizontal="left" vertical="center"/>
    </xf>
    <xf numFmtId="0" fontId="10" fillId="0" borderId="20" xfId="0" applyFont="1" applyBorder="1" applyAlignment="1">
      <alignment horizontal="left" vertical="center"/>
    </xf>
    <xf numFmtId="0" fontId="9" fillId="0" borderId="4" xfId="0" applyFont="1" applyBorder="1" applyAlignment="1">
      <alignment horizontal="center" vertical="center"/>
    </xf>
    <xf numFmtId="0" fontId="9" fillId="0" borderId="34" xfId="0" applyFont="1" applyBorder="1" applyAlignment="1">
      <alignment horizontal="center" vertical="center"/>
    </xf>
    <xf numFmtId="0" fontId="12" fillId="9" borderId="46" xfId="0" applyFont="1" applyFill="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center"/>
    </xf>
    <xf numFmtId="0" fontId="6" fillId="0" borderId="3"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38" xfId="0" applyFont="1" applyBorder="1">
      <alignment vertical="center"/>
    </xf>
    <xf numFmtId="0" fontId="12" fillId="9" borderId="27" xfId="0" applyFont="1" applyFill="1" applyBorder="1" applyAlignment="1">
      <alignment horizontal="left" vertical="center"/>
    </xf>
    <xf numFmtId="0" fontId="6" fillId="0" borderId="11" xfId="0" applyFont="1" applyBorder="1" applyAlignment="1">
      <alignment horizontal="center" vertical="center"/>
    </xf>
    <xf numFmtId="0" fontId="16" fillId="0" borderId="9" xfId="0" applyFont="1" applyBorder="1">
      <alignment vertical="center"/>
    </xf>
    <xf numFmtId="0" fontId="16" fillId="0" borderId="10" xfId="0" applyFont="1" applyBorder="1">
      <alignment vertical="center"/>
    </xf>
    <xf numFmtId="0" fontId="18" fillId="0" borderId="9" xfId="0" applyFont="1" applyBorder="1">
      <alignment vertical="center"/>
    </xf>
    <xf numFmtId="5" fontId="19" fillId="0" borderId="9" xfId="0" applyNumberFormat="1" applyFont="1" applyBorder="1">
      <alignment vertical="center"/>
    </xf>
    <xf numFmtId="0" fontId="18" fillId="0" borderId="17" xfId="0" applyFont="1" applyBorder="1">
      <alignment vertical="center"/>
    </xf>
    <xf numFmtId="0" fontId="18" fillId="0" borderId="10" xfId="0" applyFont="1" applyBorder="1">
      <alignment vertical="center"/>
    </xf>
    <xf numFmtId="0" fontId="15" fillId="9" borderId="26" xfId="0" applyFont="1" applyFill="1" applyBorder="1">
      <alignment vertical="center"/>
    </xf>
    <xf numFmtId="5" fontId="15" fillId="9" borderId="26" xfId="0" applyNumberFormat="1" applyFont="1" applyFill="1" applyBorder="1">
      <alignment vertical="center"/>
    </xf>
    <xf numFmtId="0" fontId="15" fillId="9" borderId="48" xfId="0" applyFont="1" applyFill="1" applyBorder="1">
      <alignment vertical="center"/>
    </xf>
    <xf numFmtId="5" fontId="15" fillId="9" borderId="48" xfId="0" applyNumberFormat="1" applyFont="1" applyFill="1" applyBorder="1">
      <alignment vertical="center"/>
    </xf>
    <xf numFmtId="0" fontId="20" fillId="0" borderId="9" xfId="0" applyFont="1" applyBorder="1">
      <alignment vertical="center"/>
    </xf>
    <xf numFmtId="0" fontId="20" fillId="0" borderId="10" xfId="0" applyFont="1" applyBorder="1">
      <alignment vertical="center"/>
    </xf>
    <xf numFmtId="0" fontId="18" fillId="10" borderId="33" xfId="0" applyFont="1" applyFill="1" applyBorder="1" applyAlignment="1">
      <alignment horizontal="center" vertical="center"/>
    </xf>
    <xf numFmtId="0" fontId="18" fillId="10" borderId="9" xfId="0" applyFont="1" applyFill="1" applyBorder="1" applyAlignment="1">
      <alignment horizontal="center" vertical="center"/>
    </xf>
    <xf numFmtId="0" fontId="15" fillId="10" borderId="9" xfId="0" applyFont="1" applyFill="1" applyBorder="1">
      <alignment vertical="center"/>
    </xf>
    <xf numFmtId="0" fontId="15" fillId="10" borderId="17" xfId="0" applyFont="1" applyFill="1" applyBorder="1">
      <alignment vertical="center"/>
    </xf>
    <xf numFmtId="0" fontId="15" fillId="10" borderId="10" xfId="0" applyFont="1" applyFill="1" applyBorder="1">
      <alignment vertical="center"/>
    </xf>
    <xf numFmtId="0" fontId="6" fillId="0" borderId="4" xfId="0" applyFont="1" applyBorder="1" applyAlignment="1">
      <alignment horizontal="center" vertical="center"/>
    </xf>
    <xf numFmtId="0" fontId="9" fillId="0" borderId="13" xfId="0" applyFont="1" applyBorder="1" applyAlignment="1">
      <alignment horizontal="center" vertical="center"/>
    </xf>
    <xf numFmtId="0" fontId="12" fillId="9" borderId="16"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23" xfId="0" applyFont="1" applyFill="1" applyBorder="1" applyAlignment="1">
      <alignment horizontal="left" vertical="center"/>
    </xf>
    <xf numFmtId="0" fontId="15" fillId="9" borderId="17" xfId="0" applyFont="1" applyFill="1" applyBorder="1">
      <alignment vertical="center"/>
    </xf>
    <xf numFmtId="0" fontId="12" fillId="9" borderId="21" xfId="0" applyFont="1" applyFill="1" applyBorder="1" applyAlignment="1">
      <alignment horizontal="center" vertical="center"/>
    </xf>
    <xf numFmtId="0" fontId="12" fillId="9" borderId="10" xfId="0" applyFont="1" applyFill="1" applyBorder="1" applyAlignment="1">
      <alignment horizontal="center" vertical="center"/>
    </xf>
    <xf numFmtId="0" fontId="15" fillId="9" borderId="10" xfId="0" applyFont="1" applyFill="1" applyBorder="1">
      <alignment vertical="center"/>
    </xf>
    <xf numFmtId="0" fontId="12" fillId="9" borderId="28" xfId="0" applyFont="1" applyFill="1" applyBorder="1" applyAlignment="1">
      <alignment horizontal="left" vertical="center"/>
    </xf>
    <xf numFmtId="0" fontId="12" fillId="0" borderId="0" xfId="0" applyFont="1" applyAlignment="1">
      <alignment horizontal="center" vertical="center"/>
    </xf>
    <xf numFmtId="0" fontId="20" fillId="0" borderId="0" xfId="0" applyFont="1">
      <alignment vertical="center"/>
    </xf>
    <xf numFmtId="0" fontId="15" fillId="0" borderId="0" xfId="0" applyFont="1">
      <alignment vertical="center"/>
    </xf>
    <xf numFmtId="5" fontId="20" fillId="0" borderId="0" xfId="0" applyNumberFormat="1" applyFont="1">
      <alignment vertical="center"/>
    </xf>
    <xf numFmtId="0" fontId="12" fillId="0" borderId="0" xfId="0" applyFont="1" applyAlignment="1">
      <alignment horizontal="left" vertical="center"/>
    </xf>
    <xf numFmtId="0" fontId="7" fillId="8" borderId="36" xfId="0" applyFont="1" applyFill="1" applyBorder="1" applyAlignment="1">
      <alignment horizontal="center" vertical="center"/>
    </xf>
    <xf numFmtId="0" fontId="7" fillId="8" borderId="31" xfId="0" applyFont="1" applyFill="1" applyBorder="1" applyAlignment="1">
      <alignment horizontal="center" vertical="center"/>
    </xf>
    <xf numFmtId="0" fontId="7" fillId="0" borderId="36"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left" vertical="center"/>
    </xf>
    <xf numFmtId="0" fontId="11" fillId="0" borderId="20" xfId="0" applyFont="1" applyBorder="1" applyAlignment="1">
      <alignment horizontal="left" vertical="center"/>
    </xf>
    <xf numFmtId="0" fontId="10" fillId="0" borderId="20" xfId="0" applyFont="1" applyBorder="1" applyAlignment="1">
      <alignment horizontal="center" vertical="center"/>
    </xf>
    <xf numFmtId="0" fontId="10" fillId="0" borderId="31" xfId="0" applyFont="1" applyBorder="1" applyAlignment="1">
      <alignment horizontal="center" vertical="center"/>
    </xf>
    <xf numFmtId="0" fontId="14" fillId="0" borderId="20" xfId="0" applyFont="1" applyBorder="1" applyAlignment="1">
      <alignment horizontal="left" vertical="center"/>
    </xf>
    <xf numFmtId="0" fontId="6" fillId="0" borderId="54" xfId="0" applyFont="1" applyBorder="1" applyAlignment="1">
      <alignment horizontal="center" vertical="center"/>
    </xf>
    <xf numFmtId="0" fontId="36" fillId="0" borderId="9" xfId="0" applyFont="1" applyBorder="1">
      <alignment vertical="center"/>
    </xf>
    <xf numFmtId="0" fontId="12" fillId="9" borderId="31" xfId="0" applyFont="1" applyFill="1" applyBorder="1" applyAlignment="1">
      <alignment horizontal="left" vertical="center"/>
    </xf>
    <xf numFmtId="0" fontId="12" fillId="9" borderId="34" xfId="0" applyFont="1" applyFill="1" applyBorder="1" applyAlignment="1">
      <alignment horizontal="center" vertical="center"/>
    </xf>
    <xf numFmtId="0" fontId="7" fillId="0" borderId="9" xfId="0" applyFont="1" applyBorder="1" applyAlignment="1">
      <alignment horizontal="left" vertical="center"/>
    </xf>
    <xf numFmtId="0" fontId="18" fillId="10" borderId="9" xfId="0" applyFont="1" applyFill="1" applyBorder="1">
      <alignment vertical="center"/>
    </xf>
    <xf numFmtId="0" fontId="18" fillId="10" borderId="28" xfId="0" applyFont="1" applyFill="1" applyBorder="1">
      <alignment vertical="center"/>
    </xf>
    <xf numFmtId="0" fontId="18" fillId="10" borderId="10" xfId="0" applyFont="1" applyFill="1" applyBorder="1">
      <alignment vertical="center"/>
    </xf>
    <xf numFmtId="5" fontId="15" fillId="9" borderId="10" xfId="0" applyNumberFormat="1" applyFont="1" applyFill="1" applyBorder="1">
      <alignment vertical="center"/>
    </xf>
    <xf numFmtId="5" fontId="15" fillId="9" borderId="17" xfId="0" applyNumberFormat="1" applyFont="1" applyFill="1" applyBorder="1">
      <alignment vertical="center"/>
    </xf>
    <xf numFmtId="0" fontId="18" fillId="0" borderId="9" xfId="0" applyFont="1" applyBorder="1" applyAlignment="1">
      <alignment horizontal="right" vertical="center"/>
    </xf>
    <xf numFmtId="0" fontId="18" fillId="0" borderId="5" xfId="0" applyFont="1" applyBorder="1">
      <alignment vertical="center"/>
    </xf>
    <xf numFmtId="0" fontId="37" fillId="0" borderId="9" xfId="0" applyFont="1" applyBorder="1">
      <alignment vertical="center"/>
    </xf>
    <xf numFmtId="0" fontId="38" fillId="0" borderId="9" xfId="0" applyFont="1" applyBorder="1">
      <alignment vertical="center"/>
    </xf>
    <xf numFmtId="0" fontId="17" fillId="0" borderId="9" xfId="0" applyFont="1" applyBorder="1">
      <alignment vertical="center"/>
    </xf>
    <xf numFmtId="0" fontId="16" fillId="0" borderId="11" xfId="0" applyFont="1" applyBorder="1">
      <alignment vertical="center"/>
    </xf>
    <xf numFmtId="0" fontId="40" fillId="0" borderId="9" xfId="0" applyFont="1" applyBorder="1">
      <alignment vertical="center"/>
    </xf>
    <xf numFmtId="5" fontId="19" fillId="0" borderId="9" xfId="0" applyNumberFormat="1" applyFont="1" applyBorder="1" applyAlignment="1">
      <alignment horizontal="right" vertical="center"/>
    </xf>
    <xf numFmtId="0" fontId="33" fillId="0" borderId="54" xfId="0" applyFont="1" applyBorder="1" applyAlignment="1">
      <alignment horizontal="center" vertical="center"/>
    </xf>
    <xf numFmtId="0" fontId="48" fillId="0" borderId="0" xfId="0" applyFont="1" applyAlignment="1">
      <alignment horizontal="center" vertical="center"/>
    </xf>
    <xf numFmtId="0" fontId="18" fillId="10" borderId="41" xfId="0" applyFont="1" applyFill="1" applyBorder="1">
      <alignment vertical="center"/>
    </xf>
    <xf numFmtId="0" fontId="52" fillId="0" borderId="0" xfId="0" applyFont="1">
      <alignment vertical="center"/>
    </xf>
    <xf numFmtId="0" fontId="58" fillId="0" borderId="9" xfId="0" applyFont="1" applyBorder="1" applyAlignment="1">
      <alignment horizontal="left" vertical="center"/>
    </xf>
    <xf numFmtId="0" fontId="58" fillId="11" borderId="9" xfId="0" applyFont="1" applyFill="1" applyBorder="1" applyAlignment="1">
      <alignment horizontal="center" vertical="center"/>
    </xf>
    <xf numFmtId="0" fontId="26" fillId="12" borderId="9" xfId="0" applyFont="1" applyFill="1" applyBorder="1" applyAlignment="1">
      <alignment horizontal="center" vertical="center"/>
    </xf>
    <xf numFmtId="0" fontId="18" fillId="0" borderId="12" xfId="0" applyFont="1" applyBorder="1">
      <alignment vertical="center"/>
    </xf>
    <xf numFmtId="0" fontId="47" fillId="0" borderId="0" xfId="0" applyFont="1" applyAlignment="1">
      <alignment horizontal="center" vertical="center"/>
    </xf>
    <xf numFmtId="0" fontId="64" fillId="0" borderId="9" xfId="0" applyFont="1" applyBorder="1">
      <alignment vertical="center"/>
    </xf>
    <xf numFmtId="0" fontId="9" fillId="0" borderId="14" xfId="0" applyFont="1" applyBorder="1" applyAlignment="1">
      <alignment horizontal="center" vertical="center"/>
    </xf>
    <xf numFmtId="5" fontId="19" fillId="0" borderId="10" xfId="0" applyNumberFormat="1" applyFont="1" applyBorder="1">
      <alignment vertical="center"/>
    </xf>
    <xf numFmtId="5" fontId="19" fillId="0" borderId="19" xfId="0" applyNumberFormat="1" applyFont="1" applyBorder="1">
      <alignment vertical="center"/>
    </xf>
    <xf numFmtId="0" fontId="64" fillId="0" borderId="10" xfId="0" applyFont="1" applyBorder="1">
      <alignment vertical="center"/>
    </xf>
    <xf numFmtId="0" fontId="6" fillId="0" borderId="17" xfId="0" applyFont="1" applyBorder="1" applyAlignment="1">
      <alignment horizontal="center" vertical="center"/>
    </xf>
    <xf numFmtId="0" fontId="6" fillId="0" borderId="9" xfId="0" applyFont="1" applyBorder="1">
      <alignment vertical="center"/>
    </xf>
    <xf numFmtId="0" fontId="64" fillId="0" borderId="17" xfId="0" applyFont="1" applyBorder="1">
      <alignment vertical="center"/>
    </xf>
    <xf numFmtId="0" fontId="45" fillId="0" borderId="0" xfId="0" applyFont="1" applyAlignment="1">
      <alignment horizontal="center" vertical="center"/>
    </xf>
    <xf numFmtId="0" fontId="26" fillId="0" borderId="9" xfId="0" applyFont="1" applyBorder="1">
      <alignment vertical="center"/>
    </xf>
    <xf numFmtId="0" fontId="66" fillId="0" borderId="45" xfId="0" applyFont="1" applyBorder="1" applyAlignment="1">
      <alignment horizontal="center" vertical="center"/>
    </xf>
    <xf numFmtId="0" fontId="66" fillId="0" borderId="33" xfId="0" applyFont="1" applyBorder="1" applyAlignment="1">
      <alignment horizontal="center" vertical="center"/>
    </xf>
    <xf numFmtId="0" fontId="66" fillId="0" borderId="32" xfId="0" applyFont="1" applyBorder="1" applyAlignment="1">
      <alignment horizontal="center" vertical="center"/>
    </xf>
    <xf numFmtId="0" fontId="67" fillId="0" borderId="14" xfId="0" applyFont="1" applyBorder="1" applyAlignment="1">
      <alignment horizontal="center" vertical="center"/>
    </xf>
    <xf numFmtId="0" fontId="68" fillId="0" borderId="11" xfId="0" applyFont="1" applyBorder="1" applyAlignment="1">
      <alignment horizontal="center" vertical="center"/>
    </xf>
    <xf numFmtId="0" fontId="68" fillId="0" borderId="57" xfId="0" applyFont="1" applyBorder="1">
      <alignment vertical="center"/>
    </xf>
    <xf numFmtId="0" fontId="68" fillId="9" borderId="16" xfId="0" applyFont="1" applyFill="1" applyBorder="1" applyAlignment="1">
      <alignment horizontal="center" vertical="center"/>
    </xf>
    <xf numFmtId="0" fontId="68" fillId="9" borderId="17" xfId="0" applyFont="1" applyFill="1" applyBorder="1" applyAlignment="1">
      <alignment horizontal="center" vertical="center"/>
    </xf>
    <xf numFmtId="0" fontId="68" fillId="9" borderId="23" xfId="0" applyFont="1" applyFill="1" applyBorder="1">
      <alignment vertical="center"/>
    </xf>
    <xf numFmtId="0" fontId="64" fillId="0" borderId="11" xfId="0" applyFont="1" applyBorder="1">
      <alignment vertical="center"/>
    </xf>
    <xf numFmtId="0" fontId="16" fillId="10" borderId="11" xfId="0" applyFont="1" applyFill="1" applyBorder="1">
      <alignment vertical="center"/>
    </xf>
    <xf numFmtId="0" fontId="18" fillId="0" borderId="11" xfId="0" applyFont="1" applyBorder="1">
      <alignment vertical="center"/>
    </xf>
    <xf numFmtId="0" fontId="6" fillId="0" borderId="3"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40" xfId="0" applyFont="1" applyBorder="1" applyAlignment="1">
      <alignment horizontal="left" vertical="center"/>
    </xf>
    <xf numFmtId="0" fontId="6" fillId="0" borderId="35" xfId="0" applyFont="1" applyBorder="1" applyAlignment="1">
      <alignment horizontal="center" vertical="center"/>
    </xf>
    <xf numFmtId="0" fontId="17" fillId="0" borderId="10" xfId="0" applyFont="1" applyBorder="1">
      <alignment vertical="center"/>
    </xf>
    <xf numFmtId="0" fontId="6" fillId="0" borderId="10" xfId="0" applyFont="1" applyBorder="1">
      <alignment vertical="center"/>
    </xf>
    <xf numFmtId="0" fontId="7" fillId="0" borderId="10" xfId="0" applyFont="1" applyBorder="1">
      <alignment vertical="center"/>
    </xf>
    <xf numFmtId="0" fontId="10" fillId="0" borderId="9" xfId="0" applyFont="1" applyBorder="1" applyAlignment="1">
      <alignment horizontal="left" vertical="center"/>
    </xf>
    <xf numFmtId="0" fontId="10" fillId="0" borderId="9" xfId="0" applyFont="1" applyBorder="1" applyAlignment="1">
      <alignment horizontal="center" vertical="center"/>
    </xf>
    <xf numFmtId="0" fontId="7" fillId="0" borderId="30" xfId="0" applyFont="1" applyBorder="1">
      <alignment vertical="center"/>
    </xf>
    <xf numFmtId="0" fontId="7" fillId="0" borderId="37" xfId="0" applyFont="1" applyBorder="1">
      <alignment vertical="center"/>
    </xf>
    <xf numFmtId="0" fontId="10" fillId="0" borderId="23" xfId="0" applyFont="1" applyBorder="1" applyAlignment="1">
      <alignment horizontal="center" vertical="center"/>
    </xf>
    <xf numFmtId="0" fontId="10" fillId="0" borderId="20" xfId="0" applyFont="1" applyBorder="1">
      <alignment vertical="center"/>
    </xf>
    <xf numFmtId="0" fontId="38" fillId="0" borderId="10" xfId="0" applyFont="1" applyBorder="1">
      <alignment vertical="center"/>
    </xf>
    <xf numFmtId="0" fontId="10" fillId="0" borderId="23" xfId="0" applyFont="1" applyBorder="1" applyAlignment="1">
      <alignment horizontal="left" vertical="center"/>
    </xf>
    <xf numFmtId="5" fontId="15" fillId="0" borderId="0" xfId="0" applyNumberFormat="1" applyFont="1">
      <alignment vertical="center"/>
    </xf>
    <xf numFmtId="0" fontId="39" fillId="0" borderId="9" xfId="0" applyFont="1" applyBorder="1">
      <alignment vertical="center"/>
    </xf>
    <xf numFmtId="0" fontId="25" fillId="0" borderId="10" xfId="0" applyFont="1" applyBorder="1" applyAlignment="1">
      <alignment horizontal="left" vertical="center"/>
    </xf>
    <xf numFmtId="0" fontId="70" fillId="0" borderId="9" xfId="0" applyFont="1" applyBorder="1" applyAlignment="1">
      <alignment horizontal="left" vertical="center"/>
    </xf>
    <xf numFmtId="6" fontId="15" fillId="9" borderId="17" xfId="1" applyFont="1" applyFill="1" applyBorder="1">
      <alignment vertical="center"/>
    </xf>
    <xf numFmtId="0" fontId="71" fillId="9" borderId="17" xfId="0" applyFont="1" applyFill="1" applyBorder="1" applyAlignment="1">
      <alignment horizontal="center" vertical="center"/>
    </xf>
    <xf numFmtId="0" fontId="5" fillId="9" borderId="17" xfId="0" applyFont="1" applyFill="1" applyBorder="1" applyAlignment="1">
      <alignment horizontal="center" vertical="center"/>
    </xf>
    <xf numFmtId="0" fontId="29" fillId="9" borderId="53" xfId="0" applyFont="1" applyFill="1" applyBorder="1" applyAlignment="1">
      <alignment horizontal="center" vertical="center"/>
    </xf>
    <xf numFmtId="0" fontId="18" fillId="9" borderId="7" xfId="0" applyFont="1" applyFill="1" applyBorder="1" applyAlignment="1">
      <alignment horizontal="center" vertical="center"/>
    </xf>
    <xf numFmtId="5" fontId="30" fillId="9" borderId="52" xfId="0" applyNumberFormat="1" applyFont="1" applyFill="1" applyBorder="1" applyAlignment="1">
      <alignment horizontal="center" vertical="center"/>
    </xf>
    <xf numFmtId="0" fontId="30" fillId="9" borderId="8" xfId="0" applyFont="1" applyFill="1" applyBorder="1" applyAlignment="1">
      <alignment horizontal="center" vertical="center"/>
    </xf>
    <xf numFmtId="0" fontId="30" fillId="9" borderId="39" xfId="0" applyFont="1" applyFill="1" applyBorder="1" applyAlignment="1">
      <alignment horizontal="center" vertical="center"/>
    </xf>
    <xf numFmtId="0" fontId="30" fillId="9" borderId="40" xfId="0" applyFont="1" applyFill="1" applyBorder="1" applyAlignment="1">
      <alignment horizontal="center" vertical="center"/>
    </xf>
    <xf numFmtId="0" fontId="9" fillId="0" borderId="21" xfId="0" applyFont="1" applyBorder="1" applyAlignment="1">
      <alignment horizontal="center" vertical="center"/>
    </xf>
    <xf numFmtId="0" fontId="9" fillId="0" borderId="14" xfId="0" applyFont="1" applyBorder="1" applyAlignment="1">
      <alignment horizontal="center" vertical="center"/>
    </xf>
    <xf numFmtId="0" fontId="45" fillId="0" borderId="0" xfId="0" applyFont="1" applyAlignment="1">
      <alignment horizontal="center" vertical="center"/>
    </xf>
    <xf numFmtId="0" fontId="54" fillId="3" borderId="42" xfId="0" applyFont="1" applyFill="1" applyBorder="1" applyAlignment="1">
      <alignment horizontal="center" vertical="center"/>
    </xf>
    <xf numFmtId="0" fontId="53" fillId="3" borderId="43" xfId="0" applyFont="1" applyFill="1" applyBorder="1" applyAlignment="1">
      <alignment horizontal="center" vertical="center"/>
    </xf>
    <xf numFmtId="0" fontId="53" fillId="3" borderId="6" xfId="0" applyFont="1" applyFill="1" applyBorder="1" applyAlignment="1">
      <alignment horizontal="center" vertical="center"/>
    </xf>
    <xf numFmtId="0" fontId="49" fillId="2" borderId="42" xfId="0" applyFont="1" applyFill="1" applyBorder="1" applyAlignment="1">
      <alignment horizontal="center" vertical="center"/>
    </xf>
    <xf numFmtId="0" fontId="51" fillId="2" borderId="43" xfId="0" applyFont="1" applyFill="1" applyBorder="1" applyAlignment="1">
      <alignment horizontal="center" vertical="center"/>
    </xf>
    <xf numFmtId="0" fontId="49" fillId="2" borderId="45" xfId="0" applyFont="1" applyFill="1" applyBorder="1" applyAlignment="1">
      <alignment horizontal="center" vertical="center"/>
    </xf>
    <xf numFmtId="0" fontId="51" fillId="2" borderId="33" xfId="0" applyFont="1" applyFill="1" applyBorder="1" applyAlignment="1">
      <alignment horizontal="center" vertical="center"/>
    </xf>
    <xf numFmtId="0" fontId="51" fillId="2" borderId="29" xfId="0" applyFont="1" applyFill="1" applyBorder="1" applyAlignment="1">
      <alignment horizontal="center" vertical="center"/>
    </xf>
    <xf numFmtId="0" fontId="51" fillId="2" borderId="32" xfId="0" applyFont="1" applyFill="1" applyBorder="1" applyAlignment="1">
      <alignment horizontal="center" vertical="center"/>
    </xf>
    <xf numFmtId="0" fontId="9" fillId="0" borderId="22" xfId="0" applyFont="1" applyBorder="1" applyAlignment="1">
      <alignment horizontal="center" vertical="center"/>
    </xf>
    <xf numFmtId="0" fontId="49" fillId="2" borderId="43" xfId="0" applyFont="1" applyFill="1" applyBorder="1" applyAlignment="1">
      <alignment horizontal="center" vertical="center"/>
    </xf>
    <xf numFmtId="0" fontId="49" fillId="2" borderId="6" xfId="0" applyFont="1" applyFill="1" applyBorder="1" applyAlignment="1">
      <alignment horizontal="center" vertical="center"/>
    </xf>
    <xf numFmtId="0" fontId="18" fillId="0" borderId="10" xfId="0" applyFont="1" applyBorder="1" applyAlignment="1">
      <alignment horizontal="right" vertical="center"/>
    </xf>
    <xf numFmtId="0" fontId="18" fillId="0" borderId="35" xfId="0" applyFont="1" applyBorder="1" applyAlignment="1">
      <alignment horizontal="right" vertical="center"/>
    </xf>
    <xf numFmtId="0" fontId="18" fillId="0" borderId="11" xfId="0" applyFont="1" applyBorder="1" applyAlignment="1">
      <alignment horizontal="right" vertical="center"/>
    </xf>
    <xf numFmtId="0" fontId="61" fillId="0" borderId="0" xfId="0" applyFont="1" applyAlignment="1">
      <alignment horizontal="center" vertical="center"/>
    </xf>
    <xf numFmtId="0" fontId="63" fillId="0" borderId="0" xfId="0" applyFont="1" applyAlignment="1">
      <alignment horizontal="center" vertical="center"/>
    </xf>
    <xf numFmtId="0" fontId="55" fillId="0" borderId="38" xfId="0" applyFont="1" applyBorder="1" applyAlignment="1">
      <alignment horizontal="left" vertical="top" wrapText="1"/>
    </xf>
    <xf numFmtId="0" fontId="55" fillId="0" borderId="0" xfId="0" applyFont="1" applyAlignment="1">
      <alignment horizontal="center" vertical="center"/>
    </xf>
    <xf numFmtId="0" fontId="56" fillId="0" borderId="0" xfId="0" applyFont="1" applyAlignment="1">
      <alignment horizontal="center" vertical="center"/>
    </xf>
    <xf numFmtId="0" fontId="18" fillId="9" borderId="45" xfId="0" applyFont="1" applyFill="1" applyBorder="1" applyAlignment="1">
      <alignment horizontal="center" vertical="center"/>
    </xf>
    <xf numFmtId="0" fontId="18" fillId="9" borderId="29" xfId="0" applyFont="1" applyFill="1" applyBorder="1" applyAlignment="1">
      <alignment horizontal="center" vertical="center"/>
    </xf>
    <xf numFmtId="0" fontId="29" fillId="9" borderId="42" xfId="0" applyFont="1" applyFill="1" applyBorder="1" applyAlignment="1">
      <alignment horizontal="center" vertical="center"/>
    </xf>
    <xf numFmtId="0" fontId="18" fillId="9" borderId="6"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5" xfId="0" applyFont="1" applyFill="1" applyBorder="1" applyAlignment="1">
      <alignment horizontal="center" vertical="center"/>
    </xf>
    <xf numFmtId="0" fontId="15" fillId="9" borderId="16" xfId="0" applyFont="1" applyFill="1" applyBorder="1" applyAlignment="1">
      <alignment horizontal="center" vertical="center"/>
    </xf>
    <xf numFmtId="0" fontId="15" fillId="9" borderId="18" xfId="0" applyFont="1" applyFill="1" applyBorder="1" applyAlignment="1">
      <alignment horizontal="center" vertical="center"/>
    </xf>
    <xf numFmtId="5" fontId="15" fillId="9" borderId="52" xfId="0" applyNumberFormat="1" applyFont="1" applyFill="1" applyBorder="1" applyAlignment="1">
      <alignment horizontal="center" vertical="center"/>
    </xf>
    <xf numFmtId="0" fontId="15" fillId="9" borderId="8" xfId="0" applyFont="1" applyFill="1" applyBorder="1" applyAlignment="1">
      <alignment horizontal="center" vertical="center"/>
    </xf>
    <xf numFmtId="0" fontId="15" fillId="9" borderId="39" xfId="0" applyFont="1" applyFill="1" applyBorder="1" applyAlignment="1">
      <alignment horizontal="center" vertical="center"/>
    </xf>
    <xf numFmtId="0" fontId="15" fillId="9" borderId="40" xfId="0" applyFont="1" applyFill="1" applyBorder="1" applyAlignment="1">
      <alignment horizontal="center" vertical="center"/>
    </xf>
    <xf numFmtId="0" fontId="9" fillId="0" borderId="15" xfId="0" applyFont="1" applyBorder="1" applyAlignment="1">
      <alignment horizontal="center" vertical="center"/>
    </xf>
    <xf numFmtId="0" fontId="7" fillId="0" borderId="0" xfId="0" applyFont="1" applyAlignment="1">
      <alignment horizontal="left" vertical="center"/>
    </xf>
    <xf numFmtId="0" fontId="32" fillId="4" borderId="0" xfId="0" applyFont="1" applyFill="1" applyAlignment="1">
      <alignment horizontal="center" vertical="center"/>
    </xf>
    <xf numFmtId="0" fontId="23" fillId="4" borderId="0" xfId="0" applyFont="1" applyFill="1" applyAlignment="1">
      <alignment horizontal="center" vertical="center"/>
    </xf>
    <xf numFmtId="0" fontId="49" fillId="6" borderId="47" xfId="0" applyFont="1" applyFill="1" applyBorder="1" applyAlignment="1">
      <alignment horizontal="center" vertical="center"/>
    </xf>
    <xf numFmtId="0" fontId="51" fillId="6" borderId="33" xfId="0" applyFont="1" applyFill="1" applyBorder="1" applyAlignment="1">
      <alignment horizontal="center" vertical="center"/>
    </xf>
    <xf numFmtId="0" fontId="51" fillId="6" borderId="32" xfId="0" applyFont="1" applyFill="1" applyBorder="1" applyAlignment="1">
      <alignment horizontal="center" vertical="center"/>
    </xf>
    <xf numFmtId="177" fontId="34" fillId="0" borderId="55" xfId="0" applyNumberFormat="1" applyFont="1" applyBorder="1" applyAlignment="1">
      <alignment horizontal="center" vertical="center"/>
    </xf>
    <xf numFmtId="177" fontId="34" fillId="0" borderId="56" xfId="0" applyNumberFormat="1" applyFont="1" applyBorder="1" applyAlignment="1">
      <alignment horizontal="center" vertical="center"/>
    </xf>
    <xf numFmtId="0" fontId="35" fillId="0" borderId="37" xfId="0" applyFont="1" applyBorder="1" applyAlignment="1">
      <alignment horizontal="left" vertical="center"/>
    </xf>
    <xf numFmtId="0" fontId="8" fillId="0" borderId="37" xfId="0" applyFont="1" applyBorder="1" applyAlignment="1">
      <alignment horizontal="left" vertical="center"/>
    </xf>
    <xf numFmtId="176" fontId="42" fillId="10" borderId="28" xfId="0" applyNumberFormat="1" applyFont="1" applyFill="1" applyBorder="1" applyAlignment="1">
      <alignment horizontal="center" vertical="center"/>
    </xf>
    <xf numFmtId="176" fontId="42" fillId="10" borderId="8" xfId="0" applyNumberFormat="1" applyFont="1" applyFill="1" applyBorder="1" applyAlignment="1">
      <alignment horizontal="center" vertical="center"/>
    </xf>
    <xf numFmtId="176" fontId="42" fillId="10" borderId="51" xfId="0" applyNumberFormat="1" applyFont="1" applyFill="1" applyBorder="1" applyAlignment="1">
      <alignment horizontal="center" vertical="center"/>
    </xf>
    <xf numFmtId="176" fontId="42" fillId="10" borderId="40" xfId="0" applyNumberFormat="1" applyFont="1" applyFill="1" applyBorder="1" applyAlignment="1">
      <alignment horizontal="center" vertical="center"/>
    </xf>
    <xf numFmtId="0" fontId="7" fillId="0" borderId="1" xfId="0" applyFont="1" applyBorder="1" applyAlignment="1">
      <alignment horizontal="left" vertical="center"/>
    </xf>
    <xf numFmtId="0" fontId="7" fillId="0" borderId="40" xfId="0" applyFont="1" applyBorder="1" applyAlignment="1">
      <alignment horizontal="left" vertical="center"/>
    </xf>
    <xf numFmtId="0" fontId="18" fillId="10" borderId="47"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18" fillId="10" borderId="33" xfId="0" applyFont="1" applyFill="1" applyBorder="1" applyAlignment="1">
      <alignment horizontal="center" vertical="center"/>
    </xf>
    <xf numFmtId="0" fontId="9" fillId="0" borderId="24" xfId="0" applyFont="1" applyBorder="1" applyAlignment="1">
      <alignment horizontal="center" vertical="center"/>
    </xf>
    <xf numFmtId="0" fontId="6" fillId="0" borderId="3" xfId="0" applyFont="1" applyBorder="1" applyAlignment="1">
      <alignment horizontal="left" vertical="center"/>
    </xf>
    <xf numFmtId="0" fontId="7" fillId="0" borderId="3" xfId="0" applyFont="1" applyBorder="1" applyAlignment="1">
      <alignment horizontal="left" vertical="center"/>
    </xf>
    <xf numFmtId="0" fontId="9" fillId="0" borderId="4" xfId="0" applyFont="1" applyBorder="1" applyAlignment="1">
      <alignment horizontal="center" vertical="center"/>
    </xf>
    <xf numFmtId="0" fontId="60" fillId="0" borderId="39" xfId="0" applyFont="1" applyBorder="1" applyAlignment="1">
      <alignment horizontal="center" vertical="center"/>
    </xf>
    <xf numFmtId="0" fontId="27" fillId="0" borderId="1" xfId="0" applyFont="1" applyBorder="1" applyAlignment="1">
      <alignment horizontal="center" vertical="center"/>
    </xf>
    <xf numFmtId="0" fontId="18" fillId="10" borderId="32"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7" xfId="0" applyFont="1" applyFill="1" applyBorder="1" applyAlignment="1">
      <alignment horizontal="center" vertical="center"/>
    </xf>
    <xf numFmtId="0" fontId="21" fillId="10" borderId="9" xfId="0" applyFont="1" applyFill="1" applyBorder="1" applyAlignment="1">
      <alignment horizontal="center" vertical="center"/>
    </xf>
    <xf numFmtId="0" fontId="18" fillId="10" borderId="9" xfId="0" applyFont="1" applyFill="1" applyBorder="1" applyAlignment="1">
      <alignment horizontal="center" vertical="center"/>
    </xf>
    <xf numFmtId="0" fontId="15" fillId="10" borderId="9" xfId="0" applyFont="1" applyFill="1" applyBorder="1" applyAlignment="1">
      <alignment horizontal="center" vertical="center"/>
    </xf>
    <xf numFmtId="0" fontId="15" fillId="10" borderId="17" xfId="0" applyFont="1" applyFill="1" applyBorder="1" applyAlignment="1">
      <alignment horizontal="center" vertical="center"/>
    </xf>
    <xf numFmtId="0" fontId="21" fillId="10" borderId="5" xfId="0" applyFont="1" applyFill="1" applyBorder="1" applyAlignment="1">
      <alignment horizontal="center" vertical="center"/>
    </xf>
    <xf numFmtId="0" fontId="18" fillId="10" borderId="7" xfId="0" applyFont="1" applyFill="1" applyBorder="1" applyAlignment="1">
      <alignment horizontal="center" vertical="center"/>
    </xf>
    <xf numFmtId="0" fontId="49" fillId="6" borderId="45" xfId="0" applyFont="1" applyFill="1" applyBorder="1" applyAlignment="1">
      <alignment horizontal="center" vertical="center"/>
    </xf>
    <xf numFmtId="0" fontId="49" fillId="5" borderId="45" xfId="0" applyFont="1" applyFill="1" applyBorder="1" applyAlignment="1">
      <alignment horizontal="center" vertical="center"/>
    </xf>
    <xf numFmtId="0" fontId="51" fillId="5" borderId="33" xfId="0" applyFont="1" applyFill="1" applyBorder="1" applyAlignment="1">
      <alignment horizontal="center" vertical="center"/>
    </xf>
    <xf numFmtId="0" fontId="51" fillId="5" borderId="29" xfId="0" applyFont="1" applyFill="1" applyBorder="1" applyAlignment="1">
      <alignment horizontal="center" vertical="center"/>
    </xf>
    <xf numFmtId="0" fontId="51" fillId="5" borderId="32" xfId="0" applyFont="1" applyFill="1" applyBorder="1" applyAlignment="1">
      <alignment horizontal="center" vertical="center"/>
    </xf>
    <xf numFmtId="0" fontId="49" fillId="7" borderId="42" xfId="0" applyFont="1" applyFill="1" applyBorder="1" applyAlignment="1">
      <alignment horizontal="center" vertical="center"/>
    </xf>
    <xf numFmtId="0" fontId="49" fillId="7" borderId="43" xfId="0" applyFont="1" applyFill="1" applyBorder="1" applyAlignment="1">
      <alignment horizontal="center" vertical="center"/>
    </xf>
    <xf numFmtId="0" fontId="49" fillId="7" borderId="6" xfId="0" applyFont="1" applyFill="1" applyBorder="1" applyAlignment="1">
      <alignment horizontal="center" vertical="center"/>
    </xf>
    <xf numFmtId="0" fontId="69" fillId="7" borderId="30" xfId="0" applyFont="1" applyFill="1" applyBorder="1" applyAlignment="1">
      <alignment horizontal="center" vertical="center"/>
    </xf>
    <xf numFmtId="0" fontId="69" fillId="7" borderId="3" xfId="0" applyFont="1" applyFill="1" applyBorder="1" applyAlignment="1">
      <alignment horizontal="center" vertical="center"/>
    </xf>
    <xf numFmtId="0" fontId="69" fillId="7" borderId="2" xfId="0" applyFont="1" applyFill="1" applyBorder="1" applyAlignment="1">
      <alignment horizontal="center" vertical="center"/>
    </xf>
    <xf numFmtId="0" fontId="6" fillId="0" borderId="0" xfId="0" applyFont="1" applyAlignment="1">
      <alignment horizontal="center" vertical="center"/>
    </xf>
    <xf numFmtId="0" fontId="18" fillId="0" borderId="30" xfId="0" applyFont="1" applyBorder="1" applyAlignment="1">
      <alignment horizontal="left" vertical="top"/>
    </xf>
    <xf numFmtId="0" fontId="18" fillId="0" borderId="3" xfId="0" applyFont="1" applyBorder="1" applyAlignment="1">
      <alignment horizontal="left" vertical="top"/>
    </xf>
    <xf numFmtId="0" fontId="18" fillId="0" borderId="2" xfId="0" applyFont="1" applyBorder="1" applyAlignment="1">
      <alignment horizontal="left" vertical="top"/>
    </xf>
    <xf numFmtId="0" fontId="18" fillId="0" borderId="37" xfId="0" applyFont="1" applyBorder="1" applyAlignment="1">
      <alignment horizontal="left" vertical="top"/>
    </xf>
    <xf numFmtId="0" fontId="18" fillId="0" borderId="0" xfId="0" applyFont="1" applyAlignment="1">
      <alignment horizontal="left" vertical="top"/>
    </xf>
    <xf numFmtId="0" fontId="18" fillId="0" borderId="38" xfId="0" applyFont="1" applyBorder="1" applyAlignment="1">
      <alignment horizontal="left" vertical="top"/>
    </xf>
    <xf numFmtId="0" fontId="18" fillId="0" borderId="39" xfId="0" applyFont="1" applyBorder="1" applyAlignment="1">
      <alignment horizontal="left" vertical="top"/>
    </xf>
    <xf numFmtId="0" fontId="18" fillId="0" borderId="1" xfId="0" applyFont="1" applyBorder="1" applyAlignment="1">
      <alignment horizontal="left" vertical="top"/>
    </xf>
    <xf numFmtId="0" fontId="18" fillId="0" borderId="40" xfId="0" applyFont="1" applyBorder="1" applyAlignment="1">
      <alignment horizontal="left" vertical="top"/>
    </xf>
    <xf numFmtId="177" fontId="44" fillId="0" borderId="55" xfId="0" applyNumberFormat="1" applyFont="1" applyBorder="1" applyAlignment="1">
      <alignment horizontal="center" vertical="center"/>
    </xf>
    <xf numFmtId="177" fontId="44" fillId="0" borderId="56" xfId="0" applyNumberFormat="1" applyFont="1" applyBorder="1" applyAlignment="1">
      <alignment horizontal="center" vertical="center"/>
    </xf>
    <xf numFmtId="0" fontId="18" fillId="10" borderId="16" xfId="0" applyFont="1" applyFill="1" applyBorder="1" applyAlignment="1">
      <alignment horizontal="center" vertical="center" wrapText="1"/>
    </xf>
    <xf numFmtId="0" fontId="49" fillId="6" borderId="42" xfId="0" applyFont="1" applyFill="1" applyBorder="1" applyAlignment="1">
      <alignment horizontal="center" vertical="center"/>
    </xf>
    <xf numFmtId="0" fontId="49" fillId="6" borderId="43" xfId="0" applyFont="1" applyFill="1" applyBorder="1" applyAlignment="1">
      <alignment horizontal="center" vertical="center"/>
    </xf>
    <xf numFmtId="0" fontId="49" fillId="6" borderId="6" xfId="0" applyFont="1" applyFill="1" applyBorder="1" applyAlignment="1">
      <alignment horizontal="center" vertical="center"/>
    </xf>
    <xf numFmtId="5" fontId="19" fillId="0" borderId="10" xfId="0" applyNumberFormat="1" applyFont="1" applyBorder="1" applyAlignment="1">
      <alignment horizontal="right" vertical="center"/>
    </xf>
    <xf numFmtId="5" fontId="19" fillId="0" borderId="35" xfId="0" applyNumberFormat="1" applyFont="1" applyBorder="1" applyAlignment="1">
      <alignment horizontal="right" vertical="center"/>
    </xf>
    <xf numFmtId="5" fontId="19" fillId="0" borderId="11" xfId="0" applyNumberFormat="1" applyFont="1" applyBorder="1" applyAlignment="1">
      <alignment horizontal="right" vertical="center"/>
    </xf>
    <xf numFmtId="0" fontId="18" fillId="10" borderId="10" xfId="0" applyFont="1" applyFill="1" applyBorder="1" applyAlignment="1">
      <alignment horizontal="center" vertical="center"/>
    </xf>
    <xf numFmtId="0" fontId="18" fillId="10" borderId="35" xfId="0" applyFont="1" applyFill="1" applyBorder="1" applyAlignment="1">
      <alignment horizontal="center" vertical="center"/>
    </xf>
    <xf numFmtId="0" fontId="18" fillId="10" borderId="11"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6DA99-93CF-440A-8E08-3F0E1F696A10}">
  <sheetPr>
    <pageSetUpPr fitToPage="1"/>
  </sheetPr>
  <dimension ref="A1:Q237"/>
  <sheetViews>
    <sheetView tabSelected="1" zoomScale="68" zoomScaleNormal="68" workbookViewId="0">
      <selection activeCell="E6" sqref="E6"/>
    </sheetView>
  </sheetViews>
  <sheetFormatPr defaultRowHeight="15"/>
  <cols>
    <col min="1" max="2" width="5.625" style="2" customWidth="1"/>
    <col min="3" max="3" width="50.625" style="1" customWidth="1"/>
    <col min="4" max="4" width="10.625" style="4" customWidth="1"/>
    <col min="5" max="6" width="10.625" style="1" customWidth="1"/>
    <col min="7" max="7" width="18.625" style="1" customWidth="1"/>
    <col min="8" max="9" width="5.625" style="1" customWidth="1"/>
    <col min="10" max="10" width="50.625" style="1" customWidth="1"/>
    <col min="11" max="11" width="10.625" style="4" customWidth="1"/>
    <col min="12" max="13" width="10.625" style="1" customWidth="1"/>
    <col min="14" max="14" width="18.25" style="1" customWidth="1"/>
    <col min="15" max="15" width="9" style="1"/>
    <col min="16" max="16" width="20.625" style="2" customWidth="1"/>
    <col min="17" max="17" width="9" style="2"/>
    <col min="18" max="16384" width="9" style="1"/>
  </cols>
  <sheetData>
    <row r="1" spans="1:17" ht="50.1" customHeight="1">
      <c r="A1" s="178" t="s">
        <v>254</v>
      </c>
      <c r="B1" s="179"/>
      <c r="C1" s="179"/>
      <c r="D1" s="179"/>
      <c r="E1" s="179"/>
      <c r="F1" s="179"/>
      <c r="G1" s="179"/>
      <c r="H1" s="179"/>
      <c r="I1" s="179"/>
      <c r="J1" s="179"/>
      <c r="K1" s="179"/>
      <c r="L1" s="179"/>
      <c r="M1" s="179"/>
      <c r="N1" s="179"/>
    </row>
    <row r="2" spans="1:17" ht="35.1" customHeight="1">
      <c r="A2" s="197" t="s">
        <v>140</v>
      </c>
      <c r="B2" s="198"/>
      <c r="C2" s="198"/>
      <c r="D2" s="198"/>
      <c r="E2" s="198"/>
      <c r="F2" s="198"/>
      <c r="G2" s="198"/>
      <c r="H2" s="198"/>
      <c r="I2" s="198"/>
      <c r="J2" s="198"/>
      <c r="K2" s="198"/>
      <c r="L2" s="198"/>
      <c r="M2" s="198"/>
      <c r="N2" s="198"/>
    </row>
    <row r="3" spans="1:17" ht="15" customHeight="1" thickBot="1">
      <c r="C3" s="2"/>
      <c r="D3" s="3"/>
      <c r="E3" s="2"/>
      <c r="F3" s="2"/>
      <c r="G3" s="2"/>
      <c r="I3" s="103"/>
      <c r="N3" s="101"/>
    </row>
    <row r="4" spans="1:17" ht="15.95" customHeight="1">
      <c r="A4" s="163" t="s">
        <v>258</v>
      </c>
      <c r="B4" s="164"/>
      <c r="C4" s="164"/>
      <c r="D4" s="164"/>
      <c r="E4" s="164"/>
      <c r="F4" s="164"/>
      <c r="G4" s="164"/>
      <c r="H4" s="164"/>
      <c r="I4" s="164"/>
      <c r="J4" s="164"/>
      <c r="K4" s="164"/>
      <c r="L4" s="164"/>
      <c r="M4" s="164"/>
      <c r="N4" s="165"/>
      <c r="P4" s="105" t="s">
        <v>241</v>
      </c>
      <c r="Q4" s="106" t="s">
        <v>251</v>
      </c>
    </row>
    <row r="5" spans="1:17" ht="15.95" customHeight="1">
      <c r="A5" s="5" t="s">
        <v>4</v>
      </c>
      <c r="B5" s="6" t="s">
        <v>5</v>
      </c>
      <c r="C5" s="6" t="s">
        <v>6</v>
      </c>
      <c r="D5" s="6" t="s">
        <v>7</v>
      </c>
      <c r="E5" s="6" t="s">
        <v>8</v>
      </c>
      <c r="F5" s="6" t="s">
        <v>9</v>
      </c>
      <c r="G5" s="7" t="s">
        <v>10</v>
      </c>
      <c r="H5" s="6" t="s">
        <v>4</v>
      </c>
      <c r="I5" s="6" t="s">
        <v>5</v>
      </c>
      <c r="J5" s="6"/>
      <c r="K5" s="6" t="s">
        <v>7</v>
      </c>
      <c r="L5" s="6" t="s">
        <v>8</v>
      </c>
      <c r="M5" s="6" t="s">
        <v>9</v>
      </c>
      <c r="N5" s="8" t="s">
        <v>10</v>
      </c>
      <c r="P5" s="104" t="s">
        <v>242</v>
      </c>
      <c r="Q5" s="11">
        <v>4.5</v>
      </c>
    </row>
    <row r="6" spans="1:17" ht="15.95" customHeight="1">
      <c r="A6" s="9">
        <v>1</v>
      </c>
      <c r="B6" s="6"/>
      <c r="C6" s="109" t="s">
        <v>273</v>
      </c>
      <c r="D6" s="43">
        <v>1450</v>
      </c>
      <c r="E6" s="55"/>
      <c r="F6" s="44">
        <f>E6*(M109+1)</f>
        <v>0</v>
      </c>
      <c r="G6" s="139"/>
      <c r="H6" s="30">
        <v>13</v>
      </c>
      <c r="I6" s="137"/>
      <c r="J6" s="113" t="s">
        <v>284</v>
      </c>
      <c r="K6" s="46">
        <v>600</v>
      </c>
      <c r="L6" s="57"/>
      <c r="M6" s="111">
        <f>L6*(M109+1)</f>
        <v>0</v>
      </c>
      <c r="N6" s="13"/>
      <c r="P6" s="104" t="s">
        <v>237</v>
      </c>
      <c r="Q6" s="11">
        <v>5</v>
      </c>
    </row>
    <row r="7" spans="1:17" ht="15.95" customHeight="1">
      <c r="A7" s="26">
        <v>2</v>
      </c>
      <c r="B7" s="137"/>
      <c r="C7" s="136" t="s">
        <v>274</v>
      </c>
      <c r="D7" s="46">
        <v>1900</v>
      </c>
      <c r="E7" s="57"/>
      <c r="F7" s="111">
        <f>E7*(M109+1)</f>
        <v>0</v>
      </c>
      <c r="G7" s="139"/>
      <c r="H7" s="30">
        <v>14</v>
      </c>
      <c r="I7" s="138"/>
      <c r="J7" s="113" t="s">
        <v>285</v>
      </c>
      <c r="K7" s="46">
        <v>500</v>
      </c>
      <c r="L7" s="57"/>
      <c r="M7" s="111">
        <f>L7*(M109+1)</f>
        <v>0</v>
      </c>
      <c r="N7" s="13"/>
      <c r="P7" s="104" t="s">
        <v>238</v>
      </c>
      <c r="Q7" s="11">
        <v>7.5</v>
      </c>
    </row>
    <row r="8" spans="1:17" ht="15.95" customHeight="1">
      <c r="A8" s="9">
        <v>3</v>
      </c>
      <c r="B8" s="6"/>
      <c r="C8" s="96" t="s">
        <v>275</v>
      </c>
      <c r="D8" s="43">
        <v>1550</v>
      </c>
      <c r="E8" s="55"/>
      <c r="F8" s="44">
        <f>E8*(M109+1)</f>
        <v>0</v>
      </c>
      <c r="G8" s="139"/>
      <c r="H8" s="30">
        <v>15</v>
      </c>
      <c r="I8" s="138"/>
      <c r="J8" s="113" t="s">
        <v>286</v>
      </c>
      <c r="K8" s="46">
        <v>850</v>
      </c>
      <c r="L8" s="57"/>
      <c r="M8" s="111">
        <f>L8*(M109+1)</f>
        <v>0</v>
      </c>
      <c r="N8" s="13"/>
      <c r="P8" s="104" t="s">
        <v>243</v>
      </c>
      <c r="Q8" s="11">
        <v>8</v>
      </c>
    </row>
    <row r="9" spans="1:17" ht="15.95" customHeight="1">
      <c r="A9" s="9">
        <v>4</v>
      </c>
      <c r="B9" s="6"/>
      <c r="C9" s="96" t="s">
        <v>276</v>
      </c>
      <c r="D9" s="43">
        <v>950</v>
      </c>
      <c r="E9" s="55"/>
      <c r="F9" s="44">
        <f>E9*(M109+1)</f>
        <v>0</v>
      </c>
      <c r="G9" s="139"/>
      <c r="H9" s="30">
        <v>16</v>
      </c>
      <c r="I9" s="138"/>
      <c r="J9" s="113" t="s">
        <v>287</v>
      </c>
      <c r="K9" s="46">
        <v>2350</v>
      </c>
      <c r="L9" s="57"/>
      <c r="M9" s="111">
        <f>L9*(M109+1)</f>
        <v>0</v>
      </c>
      <c r="N9" s="13"/>
      <c r="P9" s="104" t="s">
        <v>244</v>
      </c>
      <c r="Q9" s="11">
        <v>12.5</v>
      </c>
    </row>
    <row r="10" spans="1:17" ht="15.95" customHeight="1">
      <c r="A10" s="9">
        <v>5</v>
      </c>
      <c r="B10" s="6"/>
      <c r="C10" s="96" t="s">
        <v>277</v>
      </c>
      <c r="D10" s="43">
        <v>1000</v>
      </c>
      <c r="E10" s="55"/>
      <c r="F10" s="44">
        <f>E10*(M109+1)</f>
        <v>0</v>
      </c>
      <c r="G10" s="139"/>
      <c r="H10" s="30">
        <v>17</v>
      </c>
      <c r="I10" s="11"/>
      <c r="J10" s="109" t="s">
        <v>288</v>
      </c>
      <c r="K10" s="43">
        <v>800</v>
      </c>
      <c r="L10" s="55"/>
      <c r="M10" s="44">
        <f>L10*(M109+1)</f>
        <v>0</v>
      </c>
      <c r="N10" s="13"/>
      <c r="P10" s="104" t="s">
        <v>245</v>
      </c>
      <c r="Q10" s="11">
        <v>15</v>
      </c>
    </row>
    <row r="11" spans="1:17" ht="15.95" customHeight="1">
      <c r="A11" s="9">
        <v>6</v>
      </c>
      <c r="B11" s="115"/>
      <c r="C11" s="96" t="s">
        <v>278</v>
      </c>
      <c r="D11" s="43">
        <v>1500</v>
      </c>
      <c r="E11" s="55"/>
      <c r="F11" s="44">
        <f>E11*(M109+1)</f>
        <v>0</v>
      </c>
      <c r="G11" s="139"/>
      <c r="H11" s="30">
        <v>18</v>
      </c>
      <c r="I11" s="11"/>
      <c r="J11" s="109" t="s">
        <v>289</v>
      </c>
      <c r="K11" s="43">
        <v>650</v>
      </c>
      <c r="L11" s="55"/>
      <c r="M11" s="44">
        <f>L11*(M109+1)</f>
        <v>0</v>
      </c>
      <c r="N11" s="13"/>
      <c r="P11" s="104" t="s">
        <v>246</v>
      </c>
      <c r="Q11" s="11">
        <v>3.6</v>
      </c>
    </row>
    <row r="12" spans="1:17" ht="15.95" customHeight="1">
      <c r="A12" s="9">
        <v>7</v>
      </c>
      <c r="B12" s="115"/>
      <c r="C12" s="96" t="s">
        <v>292</v>
      </c>
      <c r="D12" s="43">
        <v>610</v>
      </c>
      <c r="E12" s="55"/>
      <c r="F12" s="44">
        <f>E12*(M109+1)</f>
        <v>0</v>
      </c>
      <c r="G12" s="140"/>
      <c r="H12" s="30">
        <v>19</v>
      </c>
      <c r="I12" s="11"/>
      <c r="J12" s="109" t="s">
        <v>290</v>
      </c>
      <c r="K12" s="43">
        <v>1860</v>
      </c>
      <c r="L12" s="55"/>
      <c r="M12" s="44">
        <f>L12*(M109+1)</f>
        <v>0</v>
      </c>
      <c r="N12" s="13"/>
      <c r="P12" s="104" t="s">
        <v>239</v>
      </c>
      <c r="Q12" s="11">
        <v>4</v>
      </c>
    </row>
    <row r="13" spans="1:17" ht="15.95" customHeight="1" thickBot="1">
      <c r="A13" s="9">
        <v>8</v>
      </c>
      <c r="B13" s="6"/>
      <c r="C13" s="109" t="s">
        <v>279</v>
      </c>
      <c r="D13" s="43">
        <v>500</v>
      </c>
      <c r="E13" s="55"/>
      <c r="F13" s="44">
        <f>E13*(M109+1)</f>
        <v>0</v>
      </c>
      <c r="G13" s="140"/>
      <c r="H13" s="30">
        <v>20</v>
      </c>
      <c r="I13" s="11"/>
      <c r="J13" s="109" t="s">
        <v>291</v>
      </c>
      <c r="K13" s="43">
        <v>600</v>
      </c>
      <c r="L13" s="57"/>
      <c r="M13" s="44">
        <f>L13*(M109+1)</f>
        <v>0</v>
      </c>
      <c r="N13" s="16"/>
      <c r="P13" s="104" t="s">
        <v>240</v>
      </c>
      <c r="Q13" s="11">
        <v>7</v>
      </c>
    </row>
    <row r="14" spans="1:17" ht="15.95" customHeight="1" thickBot="1">
      <c r="A14" s="9">
        <v>9</v>
      </c>
      <c r="B14" s="6"/>
      <c r="C14" s="109" t="s">
        <v>280</v>
      </c>
      <c r="D14" s="43">
        <v>1020</v>
      </c>
      <c r="E14" s="55"/>
      <c r="F14" s="44">
        <f>E14*(M109+1)</f>
        <v>0</v>
      </c>
      <c r="G14" s="144"/>
      <c r="H14" s="32"/>
      <c r="I14" s="19"/>
      <c r="J14" s="20" t="s">
        <v>11</v>
      </c>
      <c r="K14" s="47">
        <f>SUM(D6:D17,K6:K13)</f>
        <v>21410</v>
      </c>
      <c r="L14" s="47">
        <f>SUM(E6:E17,L6:L13)</f>
        <v>0</v>
      </c>
      <c r="M14" s="48">
        <f>SUM(F6:F17,M6:M13)</f>
        <v>0</v>
      </c>
      <c r="N14" s="21"/>
      <c r="P14" s="104" t="s">
        <v>247</v>
      </c>
      <c r="Q14" s="11">
        <v>7.5</v>
      </c>
    </row>
    <row r="15" spans="1:17" ht="15.95" customHeight="1">
      <c r="A15" s="9">
        <v>10</v>
      </c>
      <c r="B15" s="6"/>
      <c r="C15" s="109" t="s">
        <v>281</v>
      </c>
      <c r="D15" s="43">
        <v>750</v>
      </c>
      <c r="E15" s="55"/>
      <c r="F15" s="44">
        <f>E15*(M109+1)</f>
        <v>0</v>
      </c>
      <c r="G15" s="14"/>
      <c r="H15" s="141"/>
      <c r="P15" s="104" t="s">
        <v>248</v>
      </c>
      <c r="Q15" s="11">
        <v>11</v>
      </c>
    </row>
    <row r="16" spans="1:17" ht="15.95" customHeight="1">
      <c r="A16" s="26">
        <v>11</v>
      </c>
      <c r="B16" s="27"/>
      <c r="C16" s="113" t="s">
        <v>282</v>
      </c>
      <c r="D16" s="46">
        <v>1070</v>
      </c>
      <c r="E16" s="57"/>
      <c r="F16" s="111">
        <f>E16*(M109+1)</f>
        <v>0</v>
      </c>
      <c r="G16" s="76"/>
      <c r="H16" s="142"/>
      <c r="P16" s="104" t="s">
        <v>249</v>
      </c>
      <c r="Q16" s="11">
        <v>12.5</v>
      </c>
    </row>
    <row r="17" spans="1:14" ht="15.95" customHeight="1" thickBot="1">
      <c r="A17" s="17">
        <v>12</v>
      </c>
      <c r="B17" s="114"/>
      <c r="C17" s="116" t="s">
        <v>283</v>
      </c>
      <c r="D17" s="45">
        <v>900</v>
      </c>
      <c r="E17" s="56"/>
      <c r="F17" s="112">
        <f>E17*(M109+1)</f>
        <v>0</v>
      </c>
      <c r="G17" s="143"/>
    </row>
    <row r="18" spans="1:14" ht="15.95" customHeight="1" thickBot="1"/>
    <row r="19" spans="1:14" ht="15.95" customHeight="1">
      <c r="A19" s="166" t="s">
        <v>257</v>
      </c>
      <c r="B19" s="167"/>
      <c r="C19" s="167"/>
      <c r="D19" s="167"/>
      <c r="E19" s="167"/>
      <c r="F19" s="167"/>
      <c r="G19" s="167"/>
      <c r="H19" s="168" t="s">
        <v>256</v>
      </c>
      <c r="I19" s="169"/>
      <c r="J19" s="169"/>
      <c r="K19" s="169"/>
      <c r="L19" s="169"/>
      <c r="M19" s="169"/>
      <c r="N19" s="171"/>
    </row>
    <row r="20" spans="1:14" ht="15.95" customHeight="1">
      <c r="A20" s="5" t="s">
        <v>4</v>
      </c>
      <c r="B20" s="6" t="s">
        <v>5</v>
      </c>
      <c r="C20" s="6" t="s">
        <v>6</v>
      </c>
      <c r="D20" s="6" t="s">
        <v>7</v>
      </c>
      <c r="E20" s="6" t="s">
        <v>8</v>
      </c>
      <c r="F20" s="6" t="s">
        <v>9</v>
      </c>
      <c r="G20" s="7" t="s">
        <v>10</v>
      </c>
      <c r="H20" s="5" t="s">
        <v>4</v>
      </c>
      <c r="I20" s="6" t="s">
        <v>5</v>
      </c>
      <c r="J20" s="6" t="s">
        <v>6</v>
      </c>
      <c r="K20" s="6" t="s">
        <v>7</v>
      </c>
      <c r="L20" s="6" t="s">
        <v>8</v>
      </c>
      <c r="M20" s="6" t="s">
        <v>9</v>
      </c>
      <c r="N20" s="8" t="s">
        <v>10</v>
      </c>
    </row>
    <row r="21" spans="1:14" ht="15.95" customHeight="1">
      <c r="A21" s="9">
        <v>1</v>
      </c>
      <c r="B21" s="6"/>
      <c r="C21" s="41" t="s">
        <v>17</v>
      </c>
      <c r="D21" s="43">
        <v>1345</v>
      </c>
      <c r="E21" s="55"/>
      <c r="F21" s="44">
        <f>E21*(M109+2)</f>
        <v>0</v>
      </c>
      <c r="G21" s="14"/>
      <c r="H21" s="9">
        <v>1</v>
      </c>
      <c r="I21" s="6"/>
      <c r="J21" s="96" t="s">
        <v>293</v>
      </c>
      <c r="K21" s="43">
        <v>720</v>
      </c>
      <c r="L21" s="55"/>
      <c r="M21" s="44">
        <f>L21*(M109+2)</f>
        <v>0</v>
      </c>
      <c r="N21" s="29"/>
    </row>
    <row r="22" spans="1:14" ht="15.95" customHeight="1">
      <c r="A22" s="195">
        <v>2</v>
      </c>
      <c r="B22" s="6" t="s">
        <v>0</v>
      </c>
      <c r="C22" s="41" t="s">
        <v>18</v>
      </c>
      <c r="D22" s="43">
        <v>1225</v>
      </c>
      <c r="E22" s="55"/>
      <c r="F22" s="44">
        <f>E22*(M109+2)</f>
        <v>0</v>
      </c>
      <c r="G22" s="14"/>
      <c r="H22" s="9">
        <v>2</v>
      </c>
      <c r="I22" s="6"/>
      <c r="J22" s="95" t="s">
        <v>294</v>
      </c>
      <c r="K22" s="43">
        <v>680</v>
      </c>
      <c r="L22" s="55"/>
      <c r="M22" s="44">
        <f>L22*(M109+2)</f>
        <v>0</v>
      </c>
      <c r="N22" s="29"/>
    </row>
    <row r="23" spans="1:14" ht="15.95" customHeight="1">
      <c r="A23" s="195"/>
      <c r="B23" s="6" t="s">
        <v>1</v>
      </c>
      <c r="C23" s="41" t="s">
        <v>19</v>
      </c>
      <c r="D23" s="43">
        <v>935</v>
      </c>
      <c r="E23" s="55"/>
      <c r="F23" s="44">
        <f>E23*(M109+2)</f>
        <v>0</v>
      </c>
      <c r="G23" s="14"/>
      <c r="H23" s="9">
        <v>3</v>
      </c>
      <c r="I23" s="6"/>
      <c r="J23" s="95" t="s">
        <v>295</v>
      </c>
      <c r="K23" s="43">
        <v>500</v>
      </c>
      <c r="L23" s="55"/>
      <c r="M23" s="44">
        <f>L23*(M109+2)</f>
        <v>0</v>
      </c>
      <c r="N23" s="29"/>
    </row>
    <row r="24" spans="1:14" ht="15.95" customHeight="1">
      <c r="A24" s="9">
        <v>3</v>
      </c>
      <c r="B24" s="6"/>
      <c r="C24" s="41" t="s">
        <v>20</v>
      </c>
      <c r="D24" s="43">
        <v>775</v>
      </c>
      <c r="E24" s="55"/>
      <c r="F24" s="44">
        <f>E24*(M109+2)</f>
        <v>0</v>
      </c>
      <c r="G24" s="14"/>
      <c r="H24" s="9">
        <v>4</v>
      </c>
      <c r="I24" s="6"/>
      <c r="J24" s="95" t="s">
        <v>296</v>
      </c>
      <c r="K24" s="43">
        <v>610</v>
      </c>
      <c r="L24" s="55"/>
      <c r="M24" s="44">
        <f>L24*(M109+2)</f>
        <v>0</v>
      </c>
      <c r="N24" s="29"/>
    </row>
    <row r="25" spans="1:14" ht="15.95" customHeight="1">
      <c r="A25" s="160">
        <v>4</v>
      </c>
      <c r="B25" s="6" t="s">
        <v>0</v>
      </c>
      <c r="C25" s="41" t="s">
        <v>21</v>
      </c>
      <c r="D25" s="43">
        <v>880</v>
      </c>
      <c r="E25" s="55"/>
      <c r="F25" s="44">
        <f>E25*(M109+2)</f>
        <v>0</v>
      </c>
      <c r="G25" s="14"/>
      <c r="H25" s="26">
        <v>5</v>
      </c>
      <c r="I25" s="137"/>
      <c r="J25" s="145" t="s">
        <v>297</v>
      </c>
      <c r="K25" s="46">
        <v>600</v>
      </c>
      <c r="L25" s="57"/>
      <c r="M25" s="111">
        <f>L25*($M$109+2)</f>
        <v>0</v>
      </c>
      <c r="N25" s="29"/>
    </row>
    <row r="26" spans="1:14" ht="15.95" customHeight="1">
      <c r="A26" s="161"/>
      <c r="B26" s="6" t="s">
        <v>1</v>
      </c>
      <c r="C26" s="41" t="s">
        <v>22</v>
      </c>
      <c r="D26" s="43">
        <v>710</v>
      </c>
      <c r="E26" s="55"/>
      <c r="F26" s="44">
        <f>E26*(M109+2)</f>
        <v>0</v>
      </c>
      <c r="G26" s="14"/>
      <c r="H26" s="9">
        <v>6</v>
      </c>
      <c r="I26" s="58"/>
      <c r="J26" s="95" t="s">
        <v>298</v>
      </c>
      <c r="K26" s="43">
        <v>740</v>
      </c>
      <c r="L26" s="55"/>
      <c r="M26" s="111">
        <f t="shared" ref="M26:M33" si="0">L26*($M$109+2)</f>
        <v>0</v>
      </c>
      <c r="N26" s="29"/>
    </row>
    <row r="27" spans="1:14" ht="15.95" customHeight="1">
      <c r="A27" s="9">
        <v>5</v>
      </c>
      <c r="B27" s="6"/>
      <c r="C27" s="41" t="s">
        <v>23</v>
      </c>
      <c r="D27" s="43">
        <v>1090</v>
      </c>
      <c r="E27" s="55"/>
      <c r="F27" s="44">
        <f>E27*(M109+2)</f>
        <v>0</v>
      </c>
      <c r="G27" s="14"/>
      <c r="H27" s="9">
        <v>7</v>
      </c>
      <c r="I27" s="58"/>
      <c r="J27" s="95" t="s">
        <v>299</v>
      </c>
      <c r="K27" s="43">
        <v>2450</v>
      </c>
      <c r="L27" s="55"/>
      <c r="M27" s="111">
        <f t="shared" si="0"/>
        <v>0</v>
      </c>
      <c r="N27" s="29"/>
    </row>
    <row r="28" spans="1:14" ht="15.95" customHeight="1">
      <c r="A28" s="9">
        <v>6</v>
      </c>
      <c r="B28" s="6"/>
      <c r="C28" s="41" t="s">
        <v>24</v>
      </c>
      <c r="D28" s="43">
        <v>1335</v>
      </c>
      <c r="E28" s="55"/>
      <c r="F28" s="44">
        <f>E28*(M109+2)</f>
        <v>0</v>
      </c>
      <c r="G28" s="14"/>
      <c r="H28" s="9">
        <v>8</v>
      </c>
      <c r="I28" s="137"/>
      <c r="J28" s="145" t="s">
        <v>300</v>
      </c>
      <c r="K28" s="46">
        <v>1030</v>
      </c>
      <c r="L28" s="57"/>
      <c r="M28" s="111">
        <f t="shared" si="0"/>
        <v>0</v>
      </c>
      <c r="N28" s="29"/>
    </row>
    <row r="29" spans="1:14" ht="15.95" customHeight="1">
      <c r="A29" s="9">
        <v>7</v>
      </c>
      <c r="B29" s="6"/>
      <c r="C29" s="41" t="s">
        <v>25</v>
      </c>
      <c r="D29" s="43">
        <v>1860</v>
      </c>
      <c r="E29" s="55"/>
      <c r="F29" s="44">
        <f>E29*(M109+2)</f>
        <v>0</v>
      </c>
      <c r="G29" s="14"/>
      <c r="H29" s="110">
        <v>9</v>
      </c>
      <c r="I29" s="6"/>
      <c r="J29" s="95" t="s">
        <v>301</v>
      </c>
      <c r="K29" s="43">
        <v>660</v>
      </c>
      <c r="L29" s="55"/>
      <c r="M29" s="111">
        <f t="shared" si="0"/>
        <v>0</v>
      </c>
      <c r="N29" s="29"/>
    </row>
    <row r="30" spans="1:14" ht="15.95" customHeight="1">
      <c r="A30" s="9">
        <v>8</v>
      </c>
      <c r="B30" s="6"/>
      <c r="C30" s="41" t="s">
        <v>26</v>
      </c>
      <c r="D30" s="43">
        <v>1515</v>
      </c>
      <c r="E30" s="55"/>
      <c r="F30" s="44">
        <f>E30*(M109+2)</f>
        <v>0</v>
      </c>
      <c r="G30" s="14"/>
      <c r="H30" s="26">
        <v>10</v>
      </c>
      <c r="I30" s="137"/>
      <c r="J30" s="145" t="s">
        <v>302</v>
      </c>
      <c r="K30" s="46">
        <v>450</v>
      </c>
      <c r="L30" s="57"/>
      <c r="M30" s="111">
        <f t="shared" si="0"/>
        <v>0</v>
      </c>
      <c r="N30" s="29"/>
    </row>
    <row r="31" spans="1:14" ht="15.95" customHeight="1">
      <c r="A31" s="160">
        <v>9</v>
      </c>
      <c r="B31" s="6" t="s">
        <v>0</v>
      </c>
      <c r="C31" s="41" t="s">
        <v>27</v>
      </c>
      <c r="D31" s="43">
        <v>1345</v>
      </c>
      <c r="E31" s="55"/>
      <c r="F31" s="44">
        <f>E31*(M109+2)</f>
        <v>0</v>
      </c>
      <c r="G31" s="14"/>
      <c r="H31" s="9">
        <v>11</v>
      </c>
      <c r="I31" s="6"/>
      <c r="J31" s="95" t="s">
        <v>303</v>
      </c>
      <c r="K31" s="43">
        <v>700</v>
      </c>
      <c r="L31" s="55"/>
      <c r="M31" s="111">
        <f t="shared" si="0"/>
        <v>0</v>
      </c>
      <c r="N31" s="29"/>
    </row>
    <row r="32" spans="1:14" ht="15.95" customHeight="1">
      <c r="A32" s="161"/>
      <c r="B32" s="6" t="s">
        <v>1</v>
      </c>
      <c r="C32" s="41" t="s">
        <v>28</v>
      </c>
      <c r="D32" s="43">
        <v>1430</v>
      </c>
      <c r="E32" s="55"/>
      <c r="F32" s="44">
        <f>E32*(M109+2)</f>
        <v>0</v>
      </c>
      <c r="G32" s="14"/>
      <c r="H32" s="26">
        <v>12</v>
      </c>
      <c r="I32" s="137"/>
      <c r="J32" s="145" t="s">
        <v>304</v>
      </c>
      <c r="K32" s="46">
        <v>450</v>
      </c>
      <c r="L32" s="57"/>
      <c r="M32" s="111">
        <f t="shared" si="0"/>
        <v>0</v>
      </c>
      <c r="N32" s="29"/>
    </row>
    <row r="33" spans="1:14" ht="15.95" customHeight="1">
      <c r="A33" s="9">
        <v>10</v>
      </c>
      <c r="B33" s="6"/>
      <c r="C33" s="41" t="s">
        <v>29</v>
      </c>
      <c r="D33" s="43">
        <v>1415</v>
      </c>
      <c r="E33" s="55"/>
      <c r="F33" s="44">
        <f>E33*(M109+2)</f>
        <v>0</v>
      </c>
      <c r="G33" s="14"/>
      <c r="H33" s="9">
        <v>13</v>
      </c>
      <c r="I33" s="6"/>
      <c r="J33" s="96" t="s">
        <v>305</v>
      </c>
      <c r="K33" s="43">
        <v>470</v>
      </c>
      <c r="L33" s="55"/>
      <c r="M33" s="111">
        <f t="shared" si="0"/>
        <v>0</v>
      </c>
      <c r="N33" s="29"/>
    </row>
    <row r="34" spans="1:14" ht="15.95" customHeight="1" thickBot="1">
      <c r="A34" s="9">
        <v>11</v>
      </c>
      <c r="B34" s="6"/>
      <c r="C34" s="41" t="s">
        <v>30</v>
      </c>
      <c r="D34" s="43">
        <v>1165</v>
      </c>
      <c r="E34" s="55"/>
      <c r="F34" s="44">
        <f>E34*(M109+2)</f>
        <v>0</v>
      </c>
      <c r="G34" s="14"/>
      <c r="H34" s="26">
        <v>14</v>
      </c>
      <c r="I34" s="137"/>
      <c r="J34" s="113" t="s">
        <v>306</v>
      </c>
      <c r="K34" s="46">
        <v>530</v>
      </c>
      <c r="L34" s="57"/>
      <c r="M34" s="111">
        <f>L34*(M109+2)</f>
        <v>0</v>
      </c>
      <c r="N34" s="29"/>
    </row>
    <row r="35" spans="1:14" ht="15.95" customHeight="1" thickBot="1">
      <c r="A35" s="9">
        <v>12</v>
      </c>
      <c r="B35" s="6"/>
      <c r="C35" s="41" t="s">
        <v>31</v>
      </c>
      <c r="D35" s="43">
        <v>1295</v>
      </c>
      <c r="E35" s="55"/>
      <c r="F35" s="44">
        <f>E35*(M109+2)</f>
        <v>0</v>
      </c>
      <c r="G35" s="14"/>
      <c r="H35" s="22"/>
      <c r="I35" s="23"/>
      <c r="J35" s="24" t="s">
        <v>11</v>
      </c>
      <c r="K35" s="49">
        <f>SUM(K21:K34)</f>
        <v>10590</v>
      </c>
      <c r="L35" s="49">
        <f>SUM(L21:L34)</f>
        <v>0</v>
      </c>
      <c r="M35" s="50">
        <f>SUM(M21:M34)</f>
        <v>0</v>
      </c>
      <c r="N35" s="25"/>
    </row>
    <row r="36" spans="1:14" ht="15.95" customHeight="1">
      <c r="A36" s="9">
        <v>13</v>
      </c>
      <c r="B36" s="6"/>
      <c r="C36" s="41" t="s">
        <v>32</v>
      </c>
      <c r="D36" s="43">
        <v>1745</v>
      </c>
      <c r="E36" s="55"/>
      <c r="F36" s="44">
        <f>E36*(M109+2)</f>
        <v>0</v>
      </c>
      <c r="G36" s="14"/>
      <c r="H36" s="166" t="s">
        <v>259</v>
      </c>
      <c r="I36" s="173"/>
      <c r="J36" s="173"/>
      <c r="K36" s="173"/>
      <c r="L36" s="173"/>
      <c r="M36" s="173"/>
      <c r="N36" s="174"/>
    </row>
    <row r="37" spans="1:14" ht="15.95" customHeight="1">
      <c r="A37" s="9">
        <v>14</v>
      </c>
      <c r="B37" s="6"/>
      <c r="C37" s="41" t="s">
        <v>33</v>
      </c>
      <c r="D37" s="43">
        <v>775</v>
      </c>
      <c r="E37" s="55"/>
      <c r="F37" s="44">
        <f>E37*(M109+2)</f>
        <v>0</v>
      </c>
      <c r="G37" s="14"/>
      <c r="H37" s="5" t="s">
        <v>4</v>
      </c>
      <c r="I37" s="6" t="s">
        <v>5</v>
      </c>
      <c r="J37" s="6" t="s">
        <v>6</v>
      </c>
      <c r="K37" s="6" t="s">
        <v>7</v>
      </c>
      <c r="L37" s="6" t="s">
        <v>8</v>
      </c>
      <c r="M37" s="6" t="s">
        <v>9</v>
      </c>
      <c r="N37" s="8" t="s">
        <v>10</v>
      </c>
    </row>
    <row r="38" spans="1:14" ht="15.95" customHeight="1">
      <c r="A38" s="9">
        <v>15</v>
      </c>
      <c r="B38" s="6"/>
      <c r="C38" s="41" t="s">
        <v>34</v>
      </c>
      <c r="D38" s="43">
        <v>460</v>
      </c>
      <c r="E38" s="55"/>
      <c r="F38" s="44">
        <f>E38*(M109+2)</f>
        <v>0</v>
      </c>
      <c r="G38" s="14"/>
      <c r="H38" s="9">
        <v>1</v>
      </c>
      <c r="I38" s="6"/>
      <c r="J38" s="41" t="s">
        <v>45</v>
      </c>
      <c r="K38" s="43">
        <v>885</v>
      </c>
      <c r="L38" s="55"/>
      <c r="M38" s="44">
        <f>L38*(M109+2)</f>
        <v>0</v>
      </c>
      <c r="N38" s="29"/>
    </row>
    <row r="39" spans="1:14" ht="15.95" customHeight="1">
      <c r="A39" s="9">
        <v>16</v>
      </c>
      <c r="B39" s="6"/>
      <c r="C39" s="41" t="s">
        <v>35</v>
      </c>
      <c r="D39" s="43">
        <v>2150</v>
      </c>
      <c r="E39" s="55"/>
      <c r="F39" s="44">
        <f>E39*(M109+2)</f>
        <v>0</v>
      </c>
      <c r="G39" s="76"/>
      <c r="H39" s="9">
        <v>2</v>
      </c>
      <c r="I39" s="6"/>
      <c r="J39" s="41" t="s">
        <v>46</v>
      </c>
      <c r="K39" s="43">
        <v>290</v>
      </c>
      <c r="L39" s="55"/>
      <c r="M39" s="44">
        <f>L39*(M109+2)</f>
        <v>0</v>
      </c>
      <c r="N39" s="29"/>
    </row>
    <row r="40" spans="1:14" ht="15.95" customHeight="1">
      <c r="A40" s="9">
        <v>17</v>
      </c>
      <c r="B40" s="6"/>
      <c r="C40" s="41" t="s">
        <v>36</v>
      </c>
      <c r="D40" s="43">
        <v>5250</v>
      </c>
      <c r="E40" s="55"/>
      <c r="F40" s="44">
        <f>E40*(M109+2)</f>
        <v>0</v>
      </c>
      <c r="G40" s="76"/>
      <c r="H40" s="9">
        <v>3</v>
      </c>
      <c r="I40" s="6"/>
      <c r="J40" s="41" t="s">
        <v>47</v>
      </c>
      <c r="K40" s="43">
        <v>1180</v>
      </c>
      <c r="L40" s="55"/>
      <c r="M40" s="44">
        <f>L40*(M109+2)</f>
        <v>0</v>
      </c>
      <c r="N40" s="29"/>
    </row>
    <row r="41" spans="1:14" ht="15.95" customHeight="1">
      <c r="A41" s="9">
        <v>18</v>
      </c>
      <c r="B41" s="6"/>
      <c r="C41" s="41" t="s">
        <v>37</v>
      </c>
      <c r="D41" s="43">
        <v>2000</v>
      </c>
      <c r="E41" s="55"/>
      <c r="F41" s="44">
        <f>E41*(M109+2)</f>
        <v>0</v>
      </c>
      <c r="G41" s="76"/>
      <c r="H41" s="9">
        <v>4</v>
      </c>
      <c r="I41" s="6"/>
      <c r="J41" s="41" t="s">
        <v>48</v>
      </c>
      <c r="K41" s="43">
        <v>1490</v>
      </c>
      <c r="L41" s="55"/>
      <c r="M41" s="44">
        <f>L41*(M109+2)</f>
        <v>0</v>
      </c>
      <c r="N41" s="29"/>
    </row>
    <row r="42" spans="1:14" ht="15.95" customHeight="1">
      <c r="A42" s="9">
        <v>19</v>
      </c>
      <c r="B42" s="6"/>
      <c r="C42" s="41" t="s">
        <v>38</v>
      </c>
      <c r="D42" s="43">
        <v>2500</v>
      </c>
      <c r="E42" s="55"/>
      <c r="F42" s="44">
        <f>E42*(M109+2)</f>
        <v>0</v>
      </c>
      <c r="G42" s="76"/>
      <c r="H42" s="9">
        <v>5</v>
      </c>
      <c r="I42" s="6"/>
      <c r="J42" s="41" t="s">
        <v>49</v>
      </c>
      <c r="K42" s="43">
        <v>585</v>
      </c>
      <c r="L42" s="55"/>
      <c r="M42" s="44">
        <f>L42*(M109+2)</f>
        <v>0</v>
      </c>
      <c r="N42" s="29"/>
    </row>
    <row r="43" spans="1:14" ht="15.95" customHeight="1">
      <c r="A43" s="9">
        <v>20</v>
      </c>
      <c r="B43" s="6"/>
      <c r="C43" s="41" t="s">
        <v>39</v>
      </c>
      <c r="D43" s="43">
        <v>1550</v>
      </c>
      <c r="E43" s="55"/>
      <c r="F43" s="44">
        <f>E43*(M109+2)</f>
        <v>0</v>
      </c>
      <c r="G43" s="76"/>
      <c r="H43" s="9">
        <v>6</v>
      </c>
      <c r="I43" s="6"/>
      <c r="J43" s="41" t="s">
        <v>50</v>
      </c>
      <c r="K43" s="43">
        <v>1485</v>
      </c>
      <c r="L43" s="55"/>
      <c r="M43" s="44">
        <f>L43*(M109+2)</f>
        <v>0</v>
      </c>
      <c r="N43" s="29"/>
    </row>
    <row r="44" spans="1:14" ht="15.95" customHeight="1">
      <c r="A44" s="9">
        <v>21</v>
      </c>
      <c r="B44" s="6"/>
      <c r="C44" s="41" t="s">
        <v>40</v>
      </c>
      <c r="D44" s="43">
        <v>1650</v>
      </c>
      <c r="E44" s="55"/>
      <c r="F44" s="44">
        <f>E44*(M109+2)</f>
        <v>0</v>
      </c>
      <c r="G44" s="76"/>
      <c r="H44" s="9">
        <v>7</v>
      </c>
      <c r="I44" s="6"/>
      <c r="J44" s="41" t="s">
        <v>51</v>
      </c>
      <c r="K44" s="43">
        <v>70</v>
      </c>
      <c r="L44" s="55"/>
      <c r="M44" s="44">
        <f>L44*(M109+2)</f>
        <v>0</v>
      </c>
      <c r="N44" s="29"/>
    </row>
    <row r="45" spans="1:14" ht="15.95" customHeight="1">
      <c r="A45" s="9">
        <v>22</v>
      </c>
      <c r="B45" s="6"/>
      <c r="C45" s="41" t="s">
        <v>41</v>
      </c>
      <c r="D45" s="43">
        <v>1400</v>
      </c>
      <c r="E45" s="55"/>
      <c r="F45" s="44">
        <f>E45*(M109+2)</f>
        <v>0</v>
      </c>
      <c r="G45" s="76"/>
      <c r="H45" s="9">
        <v>8</v>
      </c>
      <c r="I45" s="6"/>
      <c r="J45" s="41" t="s">
        <v>52</v>
      </c>
      <c r="K45" s="43">
        <v>355</v>
      </c>
      <c r="L45" s="55"/>
      <c r="M45" s="44">
        <f>L45*(M109+2)</f>
        <v>0</v>
      </c>
      <c r="N45" s="29"/>
    </row>
    <row r="46" spans="1:14" ht="15.95" customHeight="1">
      <c r="A46" s="160">
        <v>23</v>
      </c>
      <c r="B46" s="6" t="s">
        <v>0</v>
      </c>
      <c r="C46" s="41" t="s">
        <v>42</v>
      </c>
      <c r="D46" s="43">
        <v>1715</v>
      </c>
      <c r="E46" s="55"/>
      <c r="F46" s="44">
        <f>E46*(M109+2)</f>
        <v>0</v>
      </c>
      <c r="G46" s="14"/>
      <c r="H46" s="9">
        <v>9</v>
      </c>
      <c r="I46" s="6"/>
      <c r="J46" s="41" t="s">
        <v>53</v>
      </c>
      <c r="K46" s="43">
        <v>325</v>
      </c>
      <c r="L46" s="55"/>
      <c r="M46" s="44">
        <f>L46*(M109+2)</f>
        <v>0</v>
      </c>
      <c r="N46" s="29"/>
    </row>
    <row r="47" spans="1:14" ht="15.95" customHeight="1">
      <c r="A47" s="161"/>
      <c r="B47" s="6" t="s">
        <v>1</v>
      </c>
      <c r="C47" s="41" t="s">
        <v>43</v>
      </c>
      <c r="D47" s="43">
        <v>1835</v>
      </c>
      <c r="E47" s="55"/>
      <c r="F47" s="44">
        <f>E47*(M109+2)</f>
        <v>0</v>
      </c>
      <c r="G47" s="14"/>
      <c r="H47" s="9">
        <v>10</v>
      </c>
      <c r="I47" s="6"/>
      <c r="J47" s="41" t="s">
        <v>54</v>
      </c>
      <c r="K47" s="43">
        <v>1070</v>
      </c>
      <c r="L47" s="55"/>
      <c r="M47" s="44">
        <f>L47*(M109+2)</f>
        <v>0</v>
      </c>
      <c r="N47" s="29"/>
    </row>
    <row r="48" spans="1:14" ht="15.95" customHeight="1" thickBot="1">
      <c r="A48" s="26">
        <v>24</v>
      </c>
      <c r="B48" s="27"/>
      <c r="C48" s="42" t="s">
        <v>44</v>
      </c>
      <c r="D48" s="46">
        <v>950</v>
      </c>
      <c r="E48" s="57"/>
      <c r="F48" s="44">
        <f>E48*(M109+2)</f>
        <v>0</v>
      </c>
      <c r="G48" s="77"/>
      <c r="H48" s="9">
        <v>11</v>
      </c>
      <c r="I48" s="6"/>
      <c r="J48" s="41" t="s">
        <v>55</v>
      </c>
      <c r="K48" s="43">
        <v>900</v>
      </c>
      <c r="L48" s="55"/>
      <c r="M48" s="44">
        <f>L48*(M109+2)</f>
        <v>0</v>
      </c>
      <c r="N48" s="29"/>
    </row>
    <row r="49" spans="1:14" ht="15.95" customHeight="1" thickBot="1">
      <c r="A49" s="22"/>
      <c r="B49" s="24"/>
      <c r="C49" s="24" t="s">
        <v>11</v>
      </c>
      <c r="D49" s="49">
        <f>SUM(D21:D48)</f>
        <v>42300</v>
      </c>
      <c r="E49" s="49">
        <f>SUM(E21:E48)</f>
        <v>0</v>
      </c>
      <c r="F49" s="50">
        <f>SUM(F21:F48)</f>
        <v>0</v>
      </c>
      <c r="G49" s="28"/>
      <c r="H49" s="9">
        <v>12</v>
      </c>
      <c r="I49" s="6"/>
      <c r="J49" s="41" t="s">
        <v>56</v>
      </c>
      <c r="K49" s="43">
        <v>720</v>
      </c>
      <c r="L49" s="55"/>
      <c r="M49" s="44">
        <f>L49*(M109+2)</f>
        <v>0</v>
      </c>
      <c r="N49" s="29"/>
    </row>
    <row r="50" spans="1:14" ht="15.95" customHeight="1">
      <c r="A50" s="168" t="s">
        <v>272</v>
      </c>
      <c r="B50" s="169"/>
      <c r="C50" s="169"/>
      <c r="D50" s="169"/>
      <c r="E50" s="169"/>
      <c r="F50" s="169"/>
      <c r="G50" s="170"/>
      <c r="H50" s="9">
        <v>13</v>
      </c>
      <c r="I50" s="6"/>
      <c r="J50" s="41" t="s">
        <v>57</v>
      </c>
      <c r="K50" s="43">
        <v>655</v>
      </c>
      <c r="L50" s="55"/>
      <c r="M50" s="44">
        <f>L50*(M109+2)</f>
        <v>0</v>
      </c>
      <c r="N50" s="29"/>
    </row>
    <row r="51" spans="1:14" ht="15.95" customHeight="1">
      <c r="A51" s="5" t="s">
        <v>4</v>
      </c>
      <c r="B51" s="6" t="s">
        <v>5</v>
      </c>
      <c r="C51" s="6" t="s">
        <v>6</v>
      </c>
      <c r="D51" s="6" t="s">
        <v>7</v>
      </c>
      <c r="E51" s="6" t="s">
        <v>8</v>
      </c>
      <c r="F51" s="6" t="s">
        <v>9</v>
      </c>
      <c r="G51" s="7" t="s">
        <v>10</v>
      </c>
      <c r="H51" s="9">
        <v>14</v>
      </c>
      <c r="I51" s="6"/>
      <c r="J51" s="41" t="s">
        <v>58</v>
      </c>
      <c r="K51" s="43">
        <v>535</v>
      </c>
      <c r="L51" s="55"/>
      <c r="M51" s="44">
        <f>L51*(M109+2)</f>
        <v>0</v>
      </c>
      <c r="N51" s="29"/>
    </row>
    <row r="52" spans="1:14" ht="15.95" customHeight="1">
      <c r="A52" s="9">
        <v>1</v>
      </c>
      <c r="B52" s="6"/>
      <c r="C52" s="41" t="s">
        <v>70</v>
      </c>
      <c r="D52" s="43">
        <v>2045</v>
      </c>
      <c r="E52" s="55"/>
      <c r="F52" s="44">
        <f>E52*(M109+2)</f>
        <v>0</v>
      </c>
      <c r="G52" s="14"/>
      <c r="H52" s="9">
        <v>15</v>
      </c>
      <c r="I52" s="6"/>
      <c r="J52" s="41" t="s">
        <v>59</v>
      </c>
      <c r="K52" s="43">
        <v>890</v>
      </c>
      <c r="L52" s="55"/>
      <c r="M52" s="44">
        <f>L52*(M109+2)</f>
        <v>0</v>
      </c>
      <c r="N52" s="29"/>
    </row>
    <row r="53" spans="1:14" ht="15.95" customHeight="1">
      <c r="A53" s="160">
        <v>2</v>
      </c>
      <c r="B53" s="6" t="s">
        <v>0</v>
      </c>
      <c r="C53" s="41" t="s">
        <v>71</v>
      </c>
      <c r="D53" s="43">
        <v>1780</v>
      </c>
      <c r="E53" s="55"/>
      <c r="F53" s="44">
        <f>E53*(M109+2)</f>
        <v>0</v>
      </c>
      <c r="G53" s="14"/>
      <c r="H53" s="9">
        <v>16</v>
      </c>
      <c r="I53" s="6"/>
      <c r="J53" s="41" t="s">
        <v>60</v>
      </c>
      <c r="K53" s="43">
        <v>275</v>
      </c>
      <c r="L53" s="55"/>
      <c r="M53" s="44">
        <f>L53*(M109+2)</f>
        <v>0</v>
      </c>
      <c r="N53" s="29"/>
    </row>
    <row r="54" spans="1:14" ht="15.95" customHeight="1">
      <c r="A54" s="161"/>
      <c r="B54" s="6" t="s">
        <v>1</v>
      </c>
      <c r="C54" s="41" t="s">
        <v>72</v>
      </c>
      <c r="D54" s="43">
        <v>1370</v>
      </c>
      <c r="E54" s="55"/>
      <c r="F54" s="44">
        <f>E54*(M109+2)</f>
        <v>0</v>
      </c>
      <c r="G54" s="14"/>
      <c r="H54" s="9">
        <v>17</v>
      </c>
      <c r="I54" s="6"/>
      <c r="J54" s="41" t="s">
        <v>61</v>
      </c>
      <c r="K54" s="43">
        <v>425</v>
      </c>
      <c r="L54" s="55"/>
      <c r="M54" s="44">
        <f>L54*(M109+2)</f>
        <v>0</v>
      </c>
      <c r="N54" s="29"/>
    </row>
    <row r="55" spans="1:14" ht="15.95" customHeight="1">
      <c r="A55" s="160">
        <v>3</v>
      </c>
      <c r="B55" s="6" t="s">
        <v>0</v>
      </c>
      <c r="C55" s="41" t="s">
        <v>73</v>
      </c>
      <c r="D55" s="43">
        <v>1390</v>
      </c>
      <c r="E55" s="55"/>
      <c r="F55" s="44">
        <f>E55*(M109+2)</f>
        <v>0</v>
      </c>
      <c r="G55" s="14"/>
      <c r="H55" s="160">
        <v>18</v>
      </c>
      <c r="I55" s="6" t="s">
        <v>0</v>
      </c>
      <c r="J55" s="41" t="s">
        <v>62</v>
      </c>
      <c r="K55" s="43">
        <v>1355</v>
      </c>
      <c r="L55" s="55"/>
      <c r="M55" s="44">
        <f>L55*(M109+2)</f>
        <v>0</v>
      </c>
      <c r="N55" s="29"/>
    </row>
    <row r="56" spans="1:14" ht="15.95" customHeight="1">
      <c r="A56" s="161"/>
      <c r="B56" s="6" t="s">
        <v>1</v>
      </c>
      <c r="C56" s="41" t="s">
        <v>74</v>
      </c>
      <c r="D56" s="43">
        <v>3170</v>
      </c>
      <c r="E56" s="55"/>
      <c r="F56" s="44">
        <f>E56*(M109+2)</f>
        <v>0</v>
      </c>
      <c r="G56" s="14"/>
      <c r="H56" s="161"/>
      <c r="I56" s="6" t="s">
        <v>1</v>
      </c>
      <c r="J56" s="41" t="s">
        <v>63</v>
      </c>
      <c r="K56" s="43">
        <v>1000</v>
      </c>
      <c r="L56" s="55"/>
      <c r="M56" s="44">
        <f>L56*(M109+2)</f>
        <v>0</v>
      </c>
      <c r="N56" s="29"/>
    </row>
    <row r="57" spans="1:14" ht="15.95" customHeight="1">
      <c r="A57" s="160">
        <v>4</v>
      </c>
      <c r="B57" s="6" t="s">
        <v>0</v>
      </c>
      <c r="C57" s="41" t="s">
        <v>75</v>
      </c>
      <c r="D57" s="43">
        <v>1955</v>
      </c>
      <c r="E57" s="55"/>
      <c r="F57" s="44">
        <f>E57*(M109+2)</f>
        <v>0</v>
      </c>
      <c r="G57" s="14"/>
      <c r="H57" s="9">
        <v>19</v>
      </c>
      <c r="I57" s="6"/>
      <c r="J57" s="41" t="s">
        <v>64</v>
      </c>
      <c r="K57" s="43">
        <v>360</v>
      </c>
      <c r="L57" s="55"/>
      <c r="M57" s="44">
        <f>L57*(M109+2)</f>
        <v>0</v>
      </c>
      <c r="N57" s="29"/>
    </row>
    <row r="58" spans="1:14" ht="15.95" customHeight="1">
      <c r="A58" s="161"/>
      <c r="B58" s="6" t="s">
        <v>1</v>
      </c>
      <c r="C58" s="41" t="s">
        <v>76</v>
      </c>
      <c r="D58" s="43">
        <v>2090</v>
      </c>
      <c r="E58" s="55"/>
      <c r="F58" s="44">
        <f>E58*(M109+2)</f>
        <v>0</v>
      </c>
      <c r="G58" s="14"/>
      <c r="H58" s="9">
        <v>20</v>
      </c>
      <c r="I58" s="6"/>
      <c r="J58" s="41" t="s">
        <v>65</v>
      </c>
      <c r="K58" s="43">
        <v>280</v>
      </c>
      <c r="L58" s="55"/>
      <c r="M58" s="44">
        <f>L58*(M109+2)</f>
        <v>0</v>
      </c>
      <c r="N58" s="29"/>
    </row>
    <row r="59" spans="1:14" ht="15.95" customHeight="1">
      <c r="A59" s="160">
        <v>5</v>
      </c>
      <c r="B59" s="6" t="s">
        <v>0</v>
      </c>
      <c r="C59" s="41" t="s">
        <v>77</v>
      </c>
      <c r="D59" s="43">
        <v>1700</v>
      </c>
      <c r="E59" s="55"/>
      <c r="F59" s="44">
        <f>E59*(M109+2)</f>
        <v>0</v>
      </c>
      <c r="G59" s="14"/>
      <c r="H59" s="9">
        <v>21</v>
      </c>
      <c r="I59" s="6"/>
      <c r="J59" s="41" t="s">
        <v>66</v>
      </c>
      <c r="K59" s="43">
        <v>1260</v>
      </c>
      <c r="L59" s="55"/>
      <c r="M59" s="44">
        <f>L59*(M109+2)</f>
        <v>0</v>
      </c>
      <c r="N59" s="29"/>
    </row>
    <row r="60" spans="1:14" ht="15.95" customHeight="1">
      <c r="A60" s="161"/>
      <c r="B60" s="6" t="s">
        <v>1</v>
      </c>
      <c r="C60" s="41" t="s">
        <v>78</v>
      </c>
      <c r="D60" s="43">
        <v>1460</v>
      </c>
      <c r="E60" s="55"/>
      <c r="F60" s="44">
        <f>E60*(M109+2)</f>
        <v>0</v>
      </c>
      <c r="G60" s="14"/>
      <c r="H60" s="9">
        <v>22</v>
      </c>
      <c r="I60" s="6"/>
      <c r="J60" s="41" t="s">
        <v>67</v>
      </c>
      <c r="K60" s="43">
        <v>555</v>
      </c>
      <c r="L60" s="55"/>
      <c r="M60" s="44">
        <f>L60*(M109+2)</f>
        <v>0</v>
      </c>
      <c r="N60" s="29"/>
    </row>
    <row r="61" spans="1:14" ht="15.95" customHeight="1">
      <c r="A61" s="160">
        <v>6</v>
      </c>
      <c r="B61" s="6" t="s">
        <v>0</v>
      </c>
      <c r="C61" s="41" t="s">
        <v>79</v>
      </c>
      <c r="D61" s="43">
        <v>1780</v>
      </c>
      <c r="E61" s="55"/>
      <c r="F61" s="44">
        <f>E61*(M109+2)</f>
        <v>0</v>
      </c>
      <c r="G61" s="14"/>
      <c r="H61" s="9">
        <v>23</v>
      </c>
      <c r="I61" s="6"/>
      <c r="J61" s="41" t="s">
        <v>68</v>
      </c>
      <c r="K61" s="43">
        <v>400</v>
      </c>
      <c r="L61" s="55"/>
      <c r="M61" s="44">
        <f>L61*(M109+2)</f>
        <v>0</v>
      </c>
      <c r="N61" s="29"/>
    </row>
    <row r="62" spans="1:14" ht="15.95" customHeight="1" thickBot="1">
      <c r="A62" s="161"/>
      <c r="B62" s="6" t="s">
        <v>1</v>
      </c>
      <c r="C62" s="41" t="s">
        <v>80</v>
      </c>
      <c r="D62" s="43">
        <v>1590</v>
      </c>
      <c r="E62" s="55"/>
      <c r="F62" s="44">
        <f>E62*(M109+2)</f>
        <v>0</v>
      </c>
      <c r="G62" s="14"/>
      <c r="H62" s="9">
        <v>24</v>
      </c>
      <c r="I62" s="6"/>
      <c r="J62" s="41" t="s">
        <v>69</v>
      </c>
      <c r="K62" s="43">
        <v>320</v>
      </c>
      <c r="L62" s="55"/>
      <c r="M62" s="44">
        <f>L62*(M109+2)</f>
        <v>0</v>
      </c>
      <c r="N62" s="79"/>
    </row>
    <row r="63" spans="1:14" ht="15.95" customHeight="1" thickBot="1">
      <c r="A63" s="160">
        <v>7</v>
      </c>
      <c r="B63" s="6" t="s">
        <v>0</v>
      </c>
      <c r="C63" s="41" t="s">
        <v>81</v>
      </c>
      <c r="D63" s="43">
        <v>1935</v>
      </c>
      <c r="E63" s="55"/>
      <c r="F63" s="44">
        <f>E63*(M109+2)</f>
        <v>0</v>
      </c>
      <c r="G63" s="14"/>
      <c r="H63" s="22"/>
      <c r="I63" s="23"/>
      <c r="J63" s="24" t="s">
        <v>11</v>
      </c>
      <c r="K63" s="49">
        <f>SUM(K38:K62)</f>
        <v>17665</v>
      </c>
      <c r="L63" s="49">
        <f>SUM(L38:L62)</f>
        <v>0</v>
      </c>
      <c r="M63" s="50">
        <f>SUM(M38:M62)</f>
        <v>0</v>
      </c>
      <c r="N63" s="25"/>
    </row>
    <row r="64" spans="1:14" ht="15.95" customHeight="1">
      <c r="A64" s="161"/>
      <c r="B64" s="6" t="s">
        <v>1</v>
      </c>
      <c r="C64" s="41" t="s">
        <v>82</v>
      </c>
      <c r="D64" s="43">
        <v>1320</v>
      </c>
      <c r="E64" s="55"/>
      <c r="F64" s="44">
        <f>E64*(M109+2)</f>
        <v>0</v>
      </c>
      <c r="G64" s="14"/>
      <c r="H64" s="166" t="s">
        <v>260</v>
      </c>
      <c r="I64" s="173"/>
      <c r="J64" s="173"/>
      <c r="K64" s="173"/>
      <c r="L64" s="173"/>
      <c r="M64" s="173"/>
      <c r="N64" s="174"/>
    </row>
    <row r="65" spans="1:14" ht="15.95" customHeight="1">
      <c r="A65" s="160">
        <v>8</v>
      </c>
      <c r="B65" s="6" t="s">
        <v>0</v>
      </c>
      <c r="C65" s="41" t="s">
        <v>83</v>
      </c>
      <c r="D65" s="43">
        <v>1870</v>
      </c>
      <c r="E65" s="55"/>
      <c r="F65" s="44">
        <f>E65*(M109+2)</f>
        <v>0</v>
      </c>
      <c r="G65" s="14"/>
      <c r="H65" s="5" t="s">
        <v>4</v>
      </c>
      <c r="I65" s="6" t="s">
        <v>5</v>
      </c>
      <c r="J65" s="6" t="s">
        <v>6</v>
      </c>
      <c r="K65" s="6" t="s">
        <v>7</v>
      </c>
      <c r="L65" s="6" t="s">
        <v>8</v>
      </c>
      <c r="M65" s="6" t="s">
        <v>9</v>
      </c>
      <c r="N65" s="8" t="s">
        <v>10</v>
      </c>
    </row>
    <row r="66" spans="1:14" ht="15.95" customHeight="1">
      <c r="A66" s="161"/>
      <c r="B66" s="6" t="s">
        <v>1</v>
      </c>
      <c r="C66" s="41" t="s">
        <v>84</v>
      </c>
      <c r="D66" s="43">
        <v>2445</v>
      </c>
      <c r="E66" s="55"/>
      <c r="F66" s="44">
        <f>E66*(M109+2)</f>
        <v>0</v>
      </c>
      <c r="G66" s="14"/>
      <c r="H66" s="160">
        <v>1</v>
      </c>
      <c r="I66" s="6" t="s">
        <v>0</v>
      </c>
      <c r="J66" s="41" t="s">
        <v>107</v>
      </c>
      <c r="K66" s="43">
        <v>1085</v>
      </c>
      <c r="L66" s="55"/>
      <c r="M66" s="44">
        <f>L66*(M109+2)</f>
        <v>0</v>
      </c>
      <c r="N66" s="29"/>
    </row>
    <row r="67" spans="1:14" ht="15.95" customHeight="1">
      <c r="A67" s="160">
        <v>9</v>
      </c>
      <c r="B67" s="6" t="s">
        <v>0</v>
      </c>
      <c r="C67" s="41" t="s">
        <v>85</v>
      </c>
      <c r="D67" s="43">
        <v>2735</v>
      </c>
      <c r="E67" s="55"/>
      <c r="F67" s="44">
        <f>E67*(M109+2)</f>
        <v>0</v>
      </c>
      <c r="G67" s="14"/>
      <c r="H67" s="161"/>
      <c r="I67" s="6" t="s">
        <v>1</v>
      </c>
      <c r="J67" s="41" t="s">
        <v>108</v>
      </c>
      <c r="K67" s="43">
        <v>1265</v>
      </c>
      <c r="L67" s="55"/>
      <c r="M67" s="44">
        <f>L67*(M109+2)</f>
        <v>0</v>
      </c>
      <c r="N67" s="29"/>
    </row>
    <row r="68" spans="1:14" ht="15.95" customHeight="1">
      <c r="A68" s="161"/>
      <c r="B68" s="6" t="s">
        <v>1</v>
      </c>
      <c r="C68" s="41" t="s">
        <v>86</v>
      </c>
      <c r="D68" s="43">
        <v>1355</v>
      </c>
      <c r="E68" s="55"/>
      <c r="F68" s="44">
        <f>E68*(M109+2)</f>
        <v>0</v>
      </c>
      <c r="G68" s="14"/>
      <c r="H68" s="160">
        <v>2</v>
      </c>
      <c r="I68" s="6" t="s">
        <v>0</v>
      </c>
      <c r="J68" s="41" t="s">
        <v>109</v>
      </c>
      <c r="K68" s="43">
        <v>1265</v>
      </c>
      <c r="L68" s="55"/>
      <c r="M68" s="44">
        <f>L68*(M109+2)</f>
        <v>0</v>
      </c>
      <c r="N68" s="81"/>
    </row>
    <row r="69" spans="1:14" ht="15.95" customHeight="1">
      <c r="A69" s="160">
        <v>10</v>
      </c>
      <c r="B69" s="6" t="s">
        <v>0</v>
      </c>
      <c r="C69" s="41" t="s">
        <v>87</v>
      </c>
      <c r="D69" s="43">
        <v>1445</v>
      </c>
      <c r="E69" s="55"/>
      <c r="F69" s="44">
        <f>E69*(M109+2)</f>
        <v>0</v>
      </c>
      <c r="G69" s="14"/>
      <c r="H69" s="161"/>
      <c r="I69" s="6" t="s">
        <v>1</v>
      </c>
      <c r="J69" s="41" t="s">
        <v>110</v>
      </c>
      <c r="K69" s="43">
        <v>1350</v>
      </c>
      <c r="L69" s="55"/>
      <c r="M69" s="44">
        <f>L69*(M109+2)</f>
        <v>0</v>
      </c>
      <c r="N69" s="29"/>
    </row>
    <row r="70" spans="1:14" ht="15.95" customHeight="1">
      <c r="A70" s="172"/>
      <c r="B70" s="6" t="s">
        <v>1</v>
      </c>
      <c r="C70" s="41" t="s">
        <v>88</v>
      </c>
      <c r="D70" s="43">
        <v>1580</v>
      </c>
      <c r="E70" s="55"/>
      <c r="F70" s="44">
        <f>E70*(M109+2)</f>
        <v>0</v>
      </c>
      <c r="G70" s="14"/>
      <c r="H70" s="9">
        <v>3</v>
      </c>
      <c r="I70" s="6"/>
      <c r="J70" s="41" t="s">
        <v>111</v>
      </c>
      <c r="K70" s="43">
        <v>1240</v>
      </c>
      <c r="L70" s="55"/>
      <c r="M70" s="44">
        <f>L70*(M109+2)</f>
        <v>0</v>
      </c>
      <c r="N70" s="29"/>
    </row>
    <row r="71" spans="1:14" ht="15.95" customHeight="1">
      <c r="A71" s="172"/>
      <c r="B71" s="6" t="s">
        <v>2</v>
      </c>
      <c r="C71" s="41" t="s">
        <v>89</v>
      </c>
      <c r="D71" s="43">
        <v>1940</v>
      </c>
      <c r="E71" s="55"/>
      <c r="F71" s="44">
        <f>E71*(M109+2)</f>
        <v>0</v>
      </c>
      <c r="G71" s="14"/>
      <c r="H71" s="9">
        <v>4</v>
      </c>
      <c r="I71" s="6"/>
      <c r="J71" s="41" t="s">
        <v>112</v>
      </c>
      <c r="K71" s="43">
        <v>1335</v>
      </c>
      <c r="L71" s="55"/>
      <c r="M71" s="44">
        <f>L71*(M109+2)</f>
        <v>0</v>
      </c>
      <c r="N71" s="29"/>
    </row>
    <row r="72" spans="1:14" ht="15.95" customHeight="1">
      <c r="A72" s="161"/>
      <c r="B72" s="6" t="s">
        <v>3</v>
      </c>
      <c r="C72" s="41" t="s">
        <v>90</v>
      </c>
      <c r="D72" s="43">
        <v>970</v>
      </c>
      <c r="E72" s="55"/>
      <c r="F72" s="44">
        <f>E72*(M109+2)</f>
        <v>0</v>
      </c>
      <c r="G72" s="14"/>
      <c r="H72" s="160">
        <v>5</v>
      </c>
      <c r="I72" s="6" t="s">
        <v>0</v>
      </c>
      <c r="J72" s="41" t="s">
        <v>113</v>
      </c>
      <c r="K72" s="43">
        <v>895</v>
      </c>
      <c r="L72" s="55"/>
      <c r="M72" s="44">
        <f>L72*(M109+2)</f>
        <v>0</v>
      </c>
      <c r="N72" s="29"/>
    </row>
    <row r="73" spans="1:14" ht="15.95" customHeight="1">
      <c r="A73" s="160">
        <v>11</v>
      </c>
      <c r="B73" s="6" t="s">
        <v>0</v>
      </c>
      <c r="C73" s="41" t="s">
        <v>91</v>
      </c>
      <c r="D73" s="43">
        <v>1475</v>
      </c>
      <c r="E73" s="55"/>
      <c r="F73" s="44">
        <f>E73*(M109+2)</f>
        <v>0</v>
      </c>
      <c r="G73" s="14"/>
      <c r="H73" s="161"/>
      <c r="I73" s="6" t="s">
        <v>1</v>
      </c>
      <c r="J73" s="41" t="s">
        <v>114</v>
      </c>
      <c r="K73" s="43">
        <v>1270</v>
      </c>
      <c r="L73" s="55"/>
      <c r="M73" s="44">
        <f>L73*(M109+2)</f>
        <v>0</v>
      </c>
      <c r="N73" s="29"/>
    </row>
    <row r="74" spans="1:14" ht="15.95" customHeight="1">
      <c r="A74" s="161"/>
      <c r="B74" s="6" t="s">
        <v>1</v>
      </c>
      <c r="C74" s="41" t="s">
        <v>92</v>
      </c>
      <c r="D74" s="43">
        <v>615</v>
      </c>
      <c r="E74" s="55"/>
      <c r="F74" s="44">
        <f>E74*(M109+2)</f>
        <v>0</v>
      </c>
      <c r="G74" s="14"/>
      <c r="H74" s="9">
        <v>6</v>
      </c>
      <c r="I74" s="6"/>
      <c r="J74" s="41" t="s">
        <v>115</v>
      </c>
      <c r="K74" s="43">
        <v>1900</v>
      </c>
      <c r="L74" s="55"/>
      <c r="M74" s="44">
        <f>L74*(M109+2)</f>
        <v>0</v>
      </c>
      <c r="N74" s="79"/>
    </row>
    <row r="75" spans="1:14" ht="15.95" customHeight="1">
      <c r="A75" s="160">
        <v>12</v>
      </c>
      <c r="B75" s="6" t="s">
        <v>0</v>
      </c>
      <c r="C75" s="96" t="s">
        <v>255</v>
      </c>
      <c r="D75" s="43">
        <v>955</v>
      </c>
      <c r="E75" s="55"/>
      <c r="F75" s="44">
        <f>E75*(M109+2)</f>
        <v>0</v>
      </c>
      <c r="G75" s="14"/>
      <c r="H75" s="9">
        <v>7</v>
      </c>
      <c r="I75" s="6"/>
      <c r="J75" s="41" t="s">
        <v>116</v>
      </c>
      <c r="K75" s="43">
        <v>1380</v>
      </c>
      <c r="L75" s="55"/>
      <c r="M75" s="44">
        <f>L75*(M109+2)</f>
        <v>0</v>
      </c>
      <c r="N75" s="79"/>
    </row>
    <row r="76" spans="1:14" ht="15.95" customHeight="1">
      <c r="A76" s="161"/>
      <c r="B76" s="6" t="s">
        <v>1</v>
      </c>
      <c r="C76" s="41" t="s">
        <v>93</v>
      </c>
      <c r="D76" s="43">
        <v>1985</v>
      </c>
      <c r="E76" s="55"/>
      <c r="F76" s="44">
        <f>E76*(M109+2)</f>
        <v>0</v>
      </c>
      <c r="G76" s="14"/>
      <c r="H76" s="9">
        <v>8</v>
      </c>
      <c r="I76" s="6"/>
      <c r="J76" s="41" t="s">
        <v>117</v>
      </c>
      <c r="K76" s="43">
        <v>2365</v>
      </c>
      <c r="L76" s="55"/>
      <c r="M76" s="44">
        <f>L76*(M109+2)</f>
        <v>0</v>
      </c>
      <c r="N76" s="79"/>
    </row>
    <row r="77" spans="1:14" ht="15.95" customHeight="1">
      <c r="A77" s="160">
        <v>13</v>
      </c>
      <c r="B77" s="6" t="s">
        <v>0</v>
      </c>
      <c r="C77" s="41" t="s">
        <v>94</v>
      </c>
      <c r="D77" s="43">
        <v>1620</v>
      </c>
      <c r="E77" s="55"/>
      <c r="F77" s="44">
        <f>E77*(M109+2)</f>
        <v>0</v>
      </c>
      <c r="G77" s="14"/>
      <c r="H77" s="9">
        <v>9</v>
      </c>
      <c r="I77" s="6"/>
      <c r="J77" s="41" t="s">
        <v>118</v>
      </c>
      <c r="K77" s="43">
        <v>705</v>
      </c>
      <c r="L77" s="55"/>
      <c r="M77" s="44">
        <f>L77*(M109+2)</f>
        <v>0</v>
      </c>
      <c r="N77" s="79"/>
    </row>
    <row r="78" spans="1:14" ht="15.95" customHeight="1">
      <c r="A78" s="172"/>
      <c r="B78" s="6" t="s">
        <v>1</v>
      </c>
      <c r="C78" s="41" t="s">
        <v>95</v>
      </c>
      <c r="D78" s="43">
        <v>1800</v>
      </c>
      <c r="E78" s="55"/>
      <c r="F78" s="44">
        <f>E78*(M109+2)</f>
        <v>0</v>
      </c>
      <c r="G78" s="14"/>
      <c r="H78" s="9">
        <v>10</v>
      </c>
      <c r="I78" s="6"/>
      <c r="J78" s="41" t="s">
        <v>119</v>
      </c>
      <c r="K78" s="43">
        <v>1125</v>
      </c>
      <c r="L78" s="55"/>
      <c r="M78" s="44">
        <f>L78*(M109+2)</f>
        <v>0</v>
      </c>
      <c r="N78" s="29"/>
    </row>
    <row r="79" spans="1:14" ht="15.95" customHeight="1">
      <c r="A79" s="161"/>
      <c r="B79" s="6" t="s">
        <v>2</v>
      </c>
      <c r="C79" s="41" t="s">
        <v>96</v>
      </c>
      <c r="D79" s="43">
        <v>1450</v>
      </c>
      <c r="E79" s="55"/>
      <c r="F79" s="44">
        <f>E79*(M109+2)</f>
        <v>0</v>
      </c>
      <c r="G79" s="14"/>
      <c r="H79" s="9">
        <v>11</v>
      </c>
      <c r="I79" s="6"/>
      <c r="J79" s="41" t="s">
        <v>120</v>
      </c>
      <c r="K79" s="43">
        <v>540</v>
      </c>
      <c r="L79" s="55"/>
      <c r="M79" s="44">
        <f>L79*(M109+2)</f>
        <v>0</v>
      </c>
      <c r="N79" s="29"/>
    </row>
    <row r="80" spans="1:14" ht="15.95" customHeight="1">
      <c r="A80" s="9">
        <v>14</v>
      </c>
      <c r="B80" s="6"/>
      <c r="C80" s="41" t="s">
        <v>97</v>
      </c>
      <c r="D80" s="43">
        <v>2095</v>
      </c>
      <c r="E80" s="55"/>
      <c r="F80" s="44">
        <f>E80*(M109+2)</f>
        <v>0</v>
      </c>
      <c r="G80" s="14"/>
      <c r="H80" s="9">
        <v>12</v>
      </c>
      <c r="I80" s="6"/>
      <c r="J80" s="41" t="s">
        <v>121</v>
      </c>
      <c r="K80" s="43">
        <v>2380</v>
      </c>
      <c r="L80" s="55"/>
      <c r="M80" s="44">
        <f>L80*(M109+2)</f>
        <v>0</v>
      </c>
      <c r="N80" s="29"/>
    </row>
    <row r="81" spans="1:14" ht="15.95" customHeight="1">
      <c r="A81" s="160">
        <v>15</v>
      </c>
      <c r="B81" s="6" t="s">
        <v>0</v>
      </c>
      <c r="C81" s="41" t="s">
        <v>98</v>
      </c>
      <c r="D81" s="43">
        <v>2345</v>
      </c>
      <c r="E81" s="55"/>
      <c r="F81" s="44">
        <f>E81*(M109+2)</f>
        <v>0</v>
      </c>
      <c r="G81" s="14"/>
      <c r="H81" s="9">
        <v>13</v>
      </c>
      <c r="I81" s="6"/>
      <c r="J81" s="41" t="s">
        <v>122</v>
      </c>
      <c r="K81" s="43">
        <v>1690</v>
      </c>
      <c r="L81" s="55"/>
      <c r="M81" s="44">
        <f>L81*(M109+2)</f>
        <v>0</v>
      </c>
      <c r="N81" s="29"/>
    </row>
    <row r="82" spans="1:14" ht="15.95" customHeight="1">
      <c r="A82" s="172"/>
      <c r="B82" s="6" t="s">
        <v>1</v>
      </c>
      <c r="C82" s="41" t="s">
        <v>99</v>
      </c>
      <c r="D82" s="43">
        <v>1940</v>
      </c>
      <c r="E82" s="55"/>
      <c r="F82" s="44">
        <f>E82*(M109+2)</f>
        <v>0</v>
      </c>
      <c r="G82" s="14"/>
      <c r="H82" s="160">
        <v>14</v>
      </c>
      <c r="I82" s="6"/>
      <c r="J82" s="96" t="s">
        <v>318</v>
      </c>
      <c r="K82" s="175">
        <v>1500</v>
      </c>
      <c r="L82" s="55"/>
      <c r="M82" s="44">
        <f>L82*(M109+2)</f>
        <v>0</v>
      </c>
      <c r="N82" s="29"/>
    </row>
    <row r="83" spans="1:14" ht="15.95" customHeight="1">
      <c r="A83" s="161"/>
      <c r="B83" s="6" t="s">
        <v>2</v>
      </c>
      <c r="C83" s="41" t="s">
        <v>100</v>
      </c>
      <c r="D83" s="43">
        <v>1255</v>
      </c>
      <c r="E83" s="55"/>
      <c r="F83" s="44">
        <f>E83*(M109+2)</f>
        <v>0</v>
      </c>
      <c r="G83" s="14"/>
      <c r="H83" s="172"/>
      <c r="I83" s="6"/>
      <c r="J83" s="41" t="s">
        <v>123</v>
      </c>
      <c r="K83" s="176"/>
      <c r="L83" s="55"/>
      <c r="M83" s="44">
        <f>L83*(M109+2)</f>
        <v>0</v>
      </c>
      <c r="N83" s="29"/>
    </row>
    <row r="84" spans="1:14" ht="15.95" customHeight="1">
      <c r="A84" s="9">
        <v>16</v>
      </c>
      <c r="B84" s="6"/>
      <c r="C84" s="41" t="s">
        <v>101</v>
      </c>
      <c r="D84" s="43">
        <v>1955</v>
      </c>
      <c r="E84" s="55"/>
      <c r="F84" s="44">
        <f>E84*(M109+2)</f>
        <v>0</v>
      </c>
      <c r="G84" s="14"/>
      <c r="H84" s="172"/>
      <c r="I84" s="6"/>
      <c r="J84" s="41" t="s">
        <v>124</v>
      </c>
      <c r="K84" s="176"/>
      <c r="L84" s="55"/>
      <c r="M84" s="44">
        <f>L84*(M109+2)</f>
        <v>0</v>
      </c>
      <c r="N84" s="29"/>
    </row>
    <row r="85" spans="1:14" ht="15.95" customHeight="1">
      <c r="A85" s="9">
        <v>17</v>
      </c>
      <c r="B85" s="6"/>
      <c r="C85" s="41" t="s">
        <v>102</v>
      </c>
      <c r="D85" s="43">
        <v>1170</v>
      </c>
      <c r="E85" s="55"/>
      <c r="F85" s="44">
        <f>E85*(M109+2)</f>
        <v>0</v>
      </c>
      <c r="G85" s="29"/>
      <c r="H85" s="161"/>
      <c r="I85" s="6"/>
      <c r="J85" s="41" t="s">
        <v>125</v>
      </c>
      <c r="K85" s="177"/>
      <c r="L85" s="55"/>
      <c r="M85" s="44">
        <f>L85*(M109+2)</f>
        <v>0</v>
      </c>
      <c r="N85" s="29"/>
    </row>
    <row r="86" spans="1:14" ht="15.95" customHeight="1">
      <c r="A86" s="9">
        <v>18</v>
      </c>
      <c r="B86" s="6"/>
      <c r="C86" s="41" t="s">
        <v>103</v>
      </c>
      <c r="D86" s="43">
        <v>1815</v>
      </c>
      <c r="E86" s="55"/>
      <c r="F86" s="44">
        <f>E86*(M109+2)</f>
        <v>0</v>
      </c>
      <c r="G86" s="29"/>
      <c r="H86" s="222">
        <v>15</v>
      </c>
      <c r="I86" s="6" t="s">
        <v>0</v>
      </c>
      <c r="J86" s="41" t="s">
        <v>126</v>
      </c>
      <c r="K86" s="43">
        <v>1660</v>
      </c>
      <c r="L86" s="55"/>
      <c r="M86" s="44">
        <f>L86*(M109+2)</f>
        <v>0</v>
      </c>
      <c r="N86" s="29"/>
    </row>
    <row r="87" spans="1:14" ht="15.95" customHeight="1">
      <c r="A87" s="160">
        <v>19</v>
      </c>
      <c r="B87" s="6" t="s">
        <v>0</v>
      </c>
      <c r="C87" s="41" t="s">
        <v>104</v>
      </c>
      <c r="D87" s="43">
        <v>1210</v>
      </c>
      <c r="E87" s="55"/>
      <c r="F87" s="44">
        <f>E87*(M109+2)</f>
        <v>0</v>
      </c>
      <c r="G87" s="29"/>
      <c r="H87" s="222"/>
      <c r="I87" s="6" t="s">
        <v>1</v>
      </c>
      <c r="J87" s="41" t="s">
        <v>127</v>
      </c>
      <c r="K87" s="43">
        <v>760</v>
      </c>
      <c r="L87" s="55"/>
      <c r="M87" s="44">
        <f>L87*(M109+2)</f>
        <v>0</v>
      </c>
      <c r="N87" s="29"/>
    </row>
    <row r="88" spans="1:14" ht="15.95" customHeight="1">
      <c r="A88" s="172"/>
      <c r="B88" s="6" t="s">
        <v>1</v>
      </c>
      <c r="C88" s="41" t="s">
        <v>105</v>
      </c>
      <c r="D88" s="43">
        <v>755</v>
      </c>
      <c r="E88" s="55"/>
      <c r="F88" s="44">
        <f>E88*(M109+2)</f>
        <v>0</v>
      </c>
      <c r="G88" s="29"/>
      <c r="H88" s="30">
        <v>16</v>
      </c>
      <c r="I88" s="6"/>
      <c r="J88" s="41" t="s">
        <v>128</v>
      </c>
      <c r="K88" s="43">
        <v>1900</v>
      </c>
      <c r="L88" s="55"/>
      <c r="M88" s="44">
        <f>L88*(M109+2)</f>
        <v>0</v>
      </c>
      <c r="N88" s="79"/>
    </row>
    <row r="89" spans="1:14" ht="15.95" customHeight="1" thickBot="1">
      <c r="A89" s="219"/>
      <c r="B89" s="27" t="s">
        <v>2</v>
      </c>
      <c r="C89" s="42" t="s">
        <v>106</v>
      </c>
      <c r="D89" s="46">
        <v>1420</v>
      </c>
      <c r="E89" s="57"/>
      <c r="F89" s="44">
        <f>E89*(M109+2)</f>
        <v>0</v>
      </c>
      <c r="G89" s="146"/>
      <c r="H89" s="31">
        <v>17</v>
      </c>
      <c r="I89" s="27"/>
      <c r="J89" s="42" t="s">
        <v>129</v>
      </c>
      <c r="K89" s="46">
        <v>1885</v>
      </c>
      <c r="L89" s="57"/>
      <c r="M89" s="44">
        <f>L89*(M109+2)</f>
        <v>0</v>
      </c>
      <c r="N89" s="80"/>
    </row>
    <row r="90" spans="1:14" ht="15.95" customHeight="1" thickBot="1">
      <c r="A90" s="22"/>
      <c r="B90" s="24"/>
      <c r="C90" s="24" t="s">
        <v>11</v>
      </c>
      <c r="D90" s="49">
        <f>SUM(D52:D89)</f>
        <v>63785</v>
      </c>
      <c r="E90" s="49">
        <f t="shared" ref="E90:F90" si="1">SUM(E52:E89)</f>
        <v>0</v>
      </c>
      <c r="F90" s="50">
        <f t="shared" si="1"/>
        <v>0</v>
      </c>
      <c r="G90" s="28"/>
      <c r="H90" s="18"/>
      <c r="I90" s="19"/>
      <c r="J90" s="20" t="s">
        <v>11</v>
      </c>
      <c r="K90" s="47">
        <f>SUM(K66:K89)</f>
        <v>29495</v>
      </c>
      <c r="L90" s="47">
        <f>SUM(L66:L89)</f>
        <v>0</v>
      </c>
      <c r="M90" s="48">
        <f>SUM(M66:M89)</f>
        <v>0</v>
      </c>
      <c r="N90" s="21"/>
    </row>
    <row r="91" spans="1:14" ht="15.95" customHeight="1">
      <c r="A91" s="168" t="s">
        <v>261</v>
      </c>
      <c r="B91" s="169"/>
      <c r="C91" s="169"/>
      <c r="D91" s="169"/>
      <c r="E91" s="169"/>
      <c r="F91" s="169"/>
      <c r="G91" s="171"/>
    </row>
    <row r="92" spans="1:14" ht="15.95" customHeight="1">
      <c r="A92" s="5" t="s">
        <v>4</v>
      </c>
      <c r="B92" s="6" t="s">
        <v>5</v>
      </c>
      <c r="C92" s="6" t="s">
        <v>6</v>
      </c>
      <c r="D92" s="6" t="s">
        <v>7</v>
      </c>
      <c r="E92" s="6" t="s">
        <v>8</v>
      </c>
      <c r="F92" s="6" t="s">
        <v>9</v>
      </c>
      <c r="G92" s="8" t="s">
        <v>10</v>
      </c>
    </row>
    <row r="93" spans="1:14" ht="15.95" customHeight="1">
      <c r="A93" s="9">
        <v>1</v>
      </c>
      <c r="B93" s="11"/>
      <c r="C93" s="150" t="s">
        <v>348</v>
      </c>
      <c r="D93" s="51">
        <v>780</v>
      </c>
      <c r="E93" s="55"/>
      <c r="F93" s="44">
        <f>E93*(M109+2)</f>
        <v>0</v>
      </c>
      <c r="G93" s="13"/>
    </row>
    <row r="94" spans="1:14" ht="15.95" customHeight="1">
      <c r="A94" s="9">
        <v>2</v>
      </c>
      <c r="B94" s="11"/>
      <c r="C94" s="150" t="s">
        <v>349</v>
      </c>
      <c r="D94" s="51">
        <v>1710</v>
      </c>
      <c r="E94" s="55"/>
      <c r="F94" s="44">
        <f>E94*(M109+2)</f>
        <v>0</v>
      </c>
      <c r="G94" s="13"/>
    </row>
    <row r="95" spans="1:14" ht="15.95" customHeight="1">
      <c r="A95" s="9">
        <v>3</v>
      </c>
      <c r="B95" s="11"/>
      <c r="C95" s="150" t="s">
        <v>350</v>
      </c>
      <c r="D95" s="51">
        <v>1350</v>
      </c>
      <c r="E95" s="55"/>
      <c r="F95" s="44">
        <f>E95*(M109+2)</f>
        <v>0</v>
      </c>
      <c r="G95" s="13"/>
    </row>
    <row r="96" spans="1:14" ht="15.95" customHeight="1">
      <c r="A96" s="9">
        <v>4</v>
      </c>
      <c r="B96" s="11"/>
      <c r="C96" s="150" t="s">
        <v>351</v>
      </c>
      <c r="D96" s="51">
        <v>1050</v>
      </c>
      <c r="E96" s="55"/>
      <c r="F96" s="44">
        <f>E96*(M109+2)</f>
        <v>0</v>
      </c>
      <c r="G96" s="13"/>
    </row>
    <row r="97" spans="1:14" ht="15.95" customHeight="1" thickBot="1">
      <c r="A97" s="9">
        <v>5</v>
      </c>
      <c r="B97" s="11"/>
      <c r="C97" s="150" t="s">
        <v>136</v>
      </c>
      <c r="D97" s="51">
        <v>1270</v>
      </c>
      <c r="E97" s="55"/>
      <c r="F97" s="44">
        <f>E97*(M109+2)</f>
        <v>0</v>
      </c>
      <c r="G97" s="13"/>
      <c r="H97" s="33"/>
      <c r="I97" s="3"/>
      <c r="N97" s="34"/>
    </row>
    <row r="98" spans="1:14" ht="15.95" customHeight="1">
      <c r="A98" s="9">
        <v>6</v>
      </c>
      <c r="B98" s="11"/>
      <c r="C98" s="150" t="s">
        <v>352</v>
      </c>
      <c r="D98" s="51">
        <v>1770</v>
      </c>
      <c r="E98" s="55"/>
      <c r="F98" s="44">
        <f>E98*(M109+2)</f>
        <v>0</v>
      </c>
      <c r="G98" s="13"/>
      <c r="H98" s="220" t="s">
        <v>12</v>
      </c>
      <c r="I98" s="221"/>
      <c r="J98" s="221"/>
      <c r="K98" s="35"/>
      <c r="L98" s="36"/>
      <c r="M98" s="36"/>
      <c r="N98" s="37"/>
    </row>
    <row r="99" spans="1:14" ht="15.95" customHeight="1">
      <c r="A99" s="9">
        <v>7</v>
      </c>
      <c r="B99" s="11"/>
      <c r="C99" s="150" t="s">
        <v>353</v>
      </c>
      <c r="D99" s="51">
        <v>650</v>
      </c>
      <c r="E99" s="55"/>
      <c r="F99" s="44">
        <f>E99*(M109+2)</f>
        <v>0</v>
      </c>
      <c r="G99" s="13"/>
      <c r="H99" s="196" t="s">
        <v>13</v>
      </c>
      <c r="I99" s="196"/>
      <c r="J99" s="196"/>
      <c r="N99" s="38"/>
    </row>
    <row r="100" spans="1:14" ht="15.95" customHeight="1">
      <c r="A100" s="9">
        <v>8</v>
      </c>
      <c r="B100" s="11"/>
      <c r="C100" s="150" t="s">
        <v>354</v>
      </c>
      <c r="D100" s="51">
        <v>2070</v>
      </c>
      <c r="E100" s="55"/>
      <c r="F100" s="44">
        <f>E100*(M109+2)</f>
        <v>0</v>
      </c>
      <c r="G100" s="13"/>
      <c r="H100" s="196" t="s">
        <v>14</v>
      </c>
      <c r="I100" s="196"/>
      <c r="J100" s="196"/>
      <c r="N100" s="38"/>
    </row>
    <row r="101" spans="1:14" ht="15.95" customHeight="1">
      <c r="A101" s="9">
        <v>9</v>
      </c>
      <c r="B101" s="11"/>
      <c r="C101" s="150" t="s">
        <v>355</v>
      </c>
      <c r="D101" s="51">
        <v>2000</v>
      </c>
      <c r="E101" s="55"/>
      <c r="F101" s="44">
        <f>E101*(M109+2)</f>
        <v>0</v>
      </c>
      <c r="G101" s="13"/>
      <c r="H101" s="196" t="s">
        <v>15</v>
      </c>
      <c r="I101" s="196"/>
      <c r="J101" s="196"/>
      <c r="N101" s="38"/>
    </row>
    <row r="102" spans="1:14" ht="15.95" customHeight="1" thickBot="1">
      <c r="A102" s="9">
        <v>10</v>
      </c>
      <c r="B102" s="11"/>
      <c r="C102" s="150" t="s">
        <v>356</v>
      </c>
      <c r="D102" s="51">
        <v>900</v>
      </c>
      <c r="E102" s="55"/>
      <c r="F102" s="44">
        <f>E102*(M109+2)</f>
        <v>0</v>
      </c>
      <c r="G102" s="13"/>
      <c r="H102" s="210" t="s">
        <v>16</v>
      </c>
      <c r="I102" s="210"/>
      <c r="J102" s="210"/>
      <c r="K102" s="210"/>
      <c r="L102" s="210"/>
      <c r="M102" s="210"/>
      <c r="N102" s="211"/>
    </row>
    <row r="103" spans="1:14" ht="15.95" customHeight="1">
      <c r="A103" s="9">
        <v>11</v>
      </c>
      <c r="B103" s="11"/>
      <c r="C103" s="150" t="s">
        <v>357</v>
      </c>
      <c r="D103" s="51">
        <v>2820</v>
      </c>
      <c r="E103" s="55"/>
      <c r="F103" s="44">
        <f>E103*(M109+2)</f>
        <v>0</v>
      </c>
      <c r="G103" s="13"/>
      <c r="H103" s="34"/>
      <c r="I103" s="34"/>
      <c r="J103" s="34"/>
      <c r="K103" s="34"/>
      <c r="L103" s="34"/>
      <c r="M103" s="34"/>
      <c r="N103" s="34"/>
    </row>
    <row r="104" spans="1:14" ht="15.95" customHeight="1" thickBot="1">
      <c r="A104" s="9">
        <v>12</v>
      </c>
      <c r="B104" s="11"/>
      <c r="C104" s="150" t="s">
        <v>358</v>
      </c>
      <c r="D104" s="51">
        <v>1190</v>
      </c>
      <c r="E104" s="55"/>
      <c r="F104" s="44">
        <f>E104*(M109+2)</f>
        <v>0</v>
      </c>
      <c r="G104" s="13"/>
      <c r="H104" s="223" t="s">
        <v>253</v>
      </c>
      <c r="I104" s="224"/>
      <c r="J104" s="224"/>
      <c r="K104" s="224"/>
      <c r="L104" s="224"/>
      <c r="M104" s="224"/>
      <c r="N104" s="224"/>
    </row>
    <row r="105" spans="1:14" ht="15.95" customHeight="1">
      <c r="A105" s="9">
        <v>13</v>
      </c>
      <c r="B105" s="11"/>
      <c r="C105" s="150" t="s">
        <v>359</v>
      </c>
      <c r="D105" s="51">
        <v>800</v>
      </c>
      <c r="E105" s="55"/>
      <c r="F105" s="44">
        <f>E105*(M109+2)</f>
        <v>0</v>
      </c>
      <c r="G105" s="13"/>
      <c r="H105" s="212" t="s">
        <v>130</v>
      </c>
      <c r="I105" s="213"/>
      <c r="J105" s="53" t="s">
        <v>131</v>
      </c>
      <c r="K105" s="218" t="s">
        <v>132</v>
      </c>
      <c r="L105" s="218"/>
      <c r="M105" s="218" t="s">
        <v>133</v>
      </c>
      <c r="N105" s="225"/>
    </row>
    <row r="106" spans="1:14" ht="15.95" customHeight="1">
      <c r="A106" s="9">
        <v>14</v>
      </c>
      <c r="B106" s="11"/>
      <c r="C106" s="150" t="s">
        <v>360</v>
      </c>
      <c r="D106" s="51">
        <v>1420</v>
      </c>
      <c r="E106" s="55"/>
      <c r="F106" s="44">
        <f>E106*(M109+2)</f>
        <v>0</v>
      </c>
      <c r="G106" s="13"/>
      <c r="H106" s="214"/>
      <c r="I106" s="215"/>
      <c r="J106" s="226"/>
      <c r="K106" s="226"/>
      <c r="L106" s="226"/>
      <c r="M106" s="226"/>
      <c r="N106" s="227"/>
    </row>
    <row r="107" spans="1:14" ht="15.95" customHeight="1">
      <c r="A107" s="9">
        <v>15</v>
      </c>
      <c r="B107" s="11"/>
      <c r="C107" s="150" t="s">
        <v>361</v>
      </c>
      <c r="D107" s="51">
        <v>1330</v>
      </c>
      <c r="E107" s="55"/>
      <c r="F107" s="44">
        <f>E107*(M109+2)</f>
        <v>0</v>
      </c>
      <c r="G107" s="13"/>
      <c r="H107" s="214"/>
      <c r="I107" s="215"/>
      <c r="J107" s="226"/>
      <c r="K107" s="226"/>
      <c r="L107" s="226"/>
      <c r="M107" s="226"/>
      <c r="N107" s="227"/>
    </row>
    <row r="108" spans="1:14" ht="15.95" customHeight="1">
      <c r="A108" s="9">
        <v>16</v>
      </c>
      <c r="B108" s="11"/>
      <c r="C108" s="150" t="s">
        <v>362</v>
      </c>
      <c r="D108" s="51">
        <v>1700</v>
      </c>
      <c r="E108" s="55"/>
      <c r="F108" s="44">
        <f>E108*(M109+2)</f>
        <v>0</v>
      </c>
      <c r="G108" s="13"/>
      <c r="H108" s="214"/>
      <c r="I108" s="215"/>
      <c r="J108" s="54" t="s">
        <v>134</v>
      </c>
      <c r="K108" s="229" t="s">
        <v>250</v>
      </c>
      <c r="L108" s="230"/>
      <c r="M108" s="233" t="s">
        <v>233</v>
      </c>
      <c r="N108" s="234"/>
    </row>
    <row r="109" spans="1:14" ht="15.95" customHeight="1">
      <c r="A109" s="9">
        <v>17</v>
      </c>
      <c r="B109" s="11"/>
      <c r="C109" s="150" t="s">
        <v>137</v>
      </c>
      <c r="D109" s="51">
        <v>860</v>
      </c>
      <c r="E109" s="55"/>
      <c r="F109" s="44">
        <f>E109*(M109+2)</f>
        <v>0</v>
      </c>
      <c r="G109" s="13"/>
      <c r="H109" s="214"/>
      <c r="I109" s="215"/>
      <c r="J109" s="226"/>
      <c r="K109" s="231" t="s">
        <v>242</v>
      </c>
      <c r="L109" s="231"/>
      <c r="M109" s="206">
        <f>IFERROR(VLOOKUP(K109,Sheet1!$B$4:$C$15,2,FALSE),"")</f>
        <v>4.5</v>
      </c>
      <c r="N109" s="207"/>
    </row>
    <row r="110" spans="1:14" ht="15.95" customHeight="1" thickBot="1">
      <c r="A110" s="9">
        <v>18</v>
      </c>
      <c r="B110" s="11"/>
      <c r="C110" s="150" t="s">
        <v>363</v>
      </c>
      <c r="D110" s="51">
        <v>900</v>
      </c>
      <c r="E110" s="55"/>
      <c r="F110" s="44">
        <f>E110*(M109+2)</f>
        <v>0</v>
      </c>
      <c r="G110" s="13"/>
      <c r="H110" s="216"/>
      <c r="I110" s="217"/>
      <c r="J110" s="228"/>
      <c r="K110" s="232"/>
      <c r="L110" s="232"/>
      <c r="M110" s="208"/>
      <c r="N110" s="209"/>
    </row>
    <row r="111" spans="1:14" ht="15.95" customHeight="1">
      <c r="A111" s="9">
        <v>19</v>
      </c>
      <c r="B111" s="11"/>
      <c r="C111" s="150" t="s">
        <v>364</v>
      </c>
      <c r="D111" s="51">
        <v>1320</v>
      </c>
      <c r="E111" s="55"/>
      <c r="F111" s="44">
        <f>E111*(M109+2)</f>
        <v>0</v>
      </c>
      <c r="G111" s="13"/>
      <c r="K111" s="183" t="s">
        <v>135</v>
      </c>
      <c r="L111" s="184"/>
      <c r="M111" s="185" t="s">
        <v>138</v>
      </c>
      <c r="N111" s="186"/>
    </row>
    <row r="112" spans="1:14" ht="15.95" customHeight="1">
      <c r="A112" s="9">
        <v>20</v>
      </c>
      <c r="B112" s="11"/>
      <c r="C112" s="150" t="s">
        <v>365</v>
      </c>
      <c r="D112" s="51">
        <v>590</v>
      </c>
      <c r="E112" s="55"/>
      <c r="F112" s="44">
        <f>E112*(M109+2)</f>
        <v>0</v>
      </c>
      <c r="G112" s="13"/>
      <c r="I112" s="181" t="s">
        <v>234</v>
      </c>
      <c r="J112" s="180" t="s">
        <v>235</v>
      </c>
      <c r="K112" s="187">
        <f>L14+L35+L63+E49+E90+E119+L90</f>
        <v>0</v>
      </c>
      <c r="L112" s="188"/>
      <c r="M112" s="191">
        <f>F119+F90+F49+M90+M63+M35+M14</f>
        <v>0</v>
      </c>
      <c r="N112" s="192"/>
    </row>
    <row r="113" spans="1:14" ht="15.95" customHeight="1" thickBot="1">
      <c r="A113" s="9">
        <v>21</v>
      </c>
      <c r="B113" s="11"/>
      <c r="C113" s="150" t="s">
        <v>366</v>
      </c>
      <c r="D113" s="51">
        <v>1500</v>
      </c>
      <c r="E113" s="55"/>
      <c r="F113" s="44">
        <f>E113*(M109+2)</f>
        <v>0</v>
      </c>
      <c r="G113" s="13"/>
      <c r="I113" s="181"/>
      <c r="J113" s="180"/>
      <c r="K113" s="189"/>
      <c r="L113" s="190"/>
      <c r="M113" s="193"/>
      <c r="N113" s="194"/>
    </row>
    <row r="114" spans="1:14" ht="15.95" customHeight="1">
      <c r="A114" s="9">
        <v>22</v>
      </c>
      <c r="B114" s="11"/>
      <c r="C114" s="150" t="s">
        <v>367</v>
      </c>
      <c r="D114" s="51">
        <v>2200</v>
      </c>
      <c r="E114" s="55"/>
      <c r="F114" s="44">
        <f>E114*(M109+2)</f>
        <v>0</v>
      </c>
      <c r="G114" s="13"/>
      <c r="M114" s="154" t="s">
        <v>139</v>
      </c>
      <c r="N114" s="155"/>
    </row>
    <row r="115" spans="1:14" ht="15.95" customHeight="1" thickBot="1">
      <c r="A115" s="9">
        <v>23</v>
      </c>
      <c r="B115" s="11"/>
      <c r="C115" s="150" t="s">
        <v>368</v>
      </c>
      <c r="D115" s="51">
        <v>1530</v>
      </c>
      <c r="E115" s="55"/>
      <c r="F115" s="44">
        <f>E115*(M109+2)</f>
        <v>0</v>
      </c>
      <c r="G115" s="13"/>
      <c r="M115" s="156">
        <f>M112*1.1</f>
        <v>0</v>
      </c>
      <c r="N115" s="157"/>
    </row>
    <row r="116" spans="1:14" ht="15.95" customHeight="1" thickBot="1">
      <c r="A116" s="9">
        <v>24</v>
      </c>
      <c r="B116" s="11"/>
      <c r="C116" s="150" t="s">
        <v>369</v>
      </c>
      <c r="D116" s="51">
        <v>700</v>
      </c>
      <c r="E116" s="55"/>
      <c r="F116" s="44">
        <f>E116*(M109+2)</f>
        <v>0</v>
      </c>
      <c r="G116" s="13"/>
      <c r="J116" s="82" t="s">
        <v>144</v>
      </c>
      <c r="M116" s="158"/>
      <c r="N116" s="159"/>
    </row>
    <row r="117" spans="1:14" ht="15.95" customHeight="1">
      <c r="A117" s="9">
        <v>25</v>
      </c>
      <c r="B117" s="11"/>
      <c r="C117" s="150" t="s">
        <v>370</v>
      </c>
      <c r="D117" s="51">
        <v>1600</v>
      </c>
      <c r="E117" s="55"/>
      <c r="F117" s="44">
        <f>E117*(M109+2)</f>
        <v>0</v>
      </c>
      <c r="G117" s="13"/>
      <c r="J117" s="202">
        <f>D119+K90+D90+K63+D49+K35+K14</f>
        <v>220245</v>
      </c>
      <c r="K117" s="204" t="s">
        <v>145</v>
      </c>
    </row>
    <row r="118" spans="1:14" ht="15.95" customHeight="1" thickBot="1">
      <c r="A118" s="9">
        <v>26</v>
      </c>
      <c r="B118" s="11"/>
      <c r="C118" s="150" t="s">
        <v>371</v>
      </c>
      <c r="D118" s="52">
        <v>990</v>
      </c>
      <c r="E118" s="55"/>
      <c r="F118" s="44">
        <f>E118*(M109+2)</f>
        <v>0</v>
      </c>
      <c r="G118" s="13"/>
      <c r="J118" s="203"/>
      <c r="K118" s="205"/>
    </row>
    <row r="119" spans="1:14" ht="15.95" customHeight="1" thickBot="1">
      <c r="A119" s="18"/>
      <c r="B119" s="20"/>
      <c r="C119" s="20" t="s">
        <v>11</v>
      </c>
      <c r="D119" s="47">
        <f>SUM(D93:D118)</f>
        <v>35000</v>
      </c>
      <c r="E119" s="47">
        <f>SUM(E93:E118)</f>
        <v>0</v>
      </c>
      <c r="F119" s="48">
        <f>SUM(F93:F118)</f>
        <v>0</v>
      </c>
      <c r="G119" s="39"/>
    </row>
    <row r="120" spans="1:14" ht="15.95" customHeight="1">
      <c r="A120" s="68"/>
      <c r="B120" s="68"/>
      <c r="C120" s="68"/>
      <c r="D120" s="70"/>
      <c r="E120" s="70"/>
      <c r="F120" s="147"/>
      <c r="G120" s="72"/>
    </row>
    <row r="121" spans="1:14" ht="27.75" customHeight="1">
      <c r="A121" s="162" t="s">
        <v>236</v>
      </c>
      <c r="B121" s="162"/>
      <c r="C121" s="162"/>
      <c r="D121" s="162"/>
      <c r="E121" s="162"/>
      <c r="F121" s="162"/>
      <c r="G121" s="162"/>
      <c r="H121" s="162"/>
      <c r="I121" s="162"/>
      <c r="J121" s="162"/>
      <c r="K121" s="162"/>
      <c r="L121" s="162"/>
      <c r="M121" s="162"/>
      <c r="N121" s="162"/>
    </row>
    <row r="122" spans="1:14" ht="39.950000000000003" customHeight="1">
      <c r="A122" s="108"/>
      <c r="B122" s="108"/>
      <c r="C122" s="108"/>
      <c r="D122" s="108"/>
      <c r="E122" s="108"/>
      <c r="F122" s="108"/>
      <c r="G122" s="108"/>
      <c r="H122" s="108"/>
      <c r="I122" s="108"/>
      <c r="J122" s="108"/>
      <c r="K122" s="108"/>
      <c r="L122" s="108"/>
      <c r="M122" s="108"/>
      <c r="N122" s="108"/>
    </row>
    <row r="123" spans="1:14" ht="15.95" customHeight="1">
      <c r="A123" s="178" t="s">
        <v>254</v>
      </c>
      <c r="B123" s="178"/>
      <c r="C123" s="178"/>
      <c r="D123" s="178"/>
      <c r="E123" s="178"/>
      <c r="F123" s="178"/>
      <c r="G123" s="178"/>
      <c r="H123" s="178"/>
      <c r="I123" s="178"/>
      <c r="J123" s="178"/>
      <c r="K123" s="178"/>
      <c r="L123" s="178"/>
      <c r="M123" s="178"/>
      <c r="N123" s="178"/>
    </row>
    <row r="124" spans="1:14" ht="50.1" customHeight="1">
      <c r="A124" s="197" t="s">
        <v>141</v>
      </c>
      <c r="B124" s="197"/>
      <c r="C124" s="197"/>
      <c r="D124" s="197"/>
      <c r="E124" s="197"/>
      <c r="F124" s="197"/>
      <c r="G124" s="197"/>
      <c r="H124" s="197"/>
      <c r="I124" s="197"/>
      <c r="J124" s="197"/>
      <c r="K124" s="197"/>
      <c r="L124" s="197"/>
      <c r="M124" s="197"/>
      <c r="N124" s="197"/>
    </row>
    <row r="125" spans="1:14" ht="30" customHeight="1" thickBot="1">
      <c r="N125" s="101"/>
    </row>
    <row r="126" spans="1:14" ht="18" customHeight="1">
      <c r="A126" s="236" t="s">
        <v>262</v>
      </c>
      <c r="B126" s="237"/>
      <c r="C126" s="237"/>
      <c r="D126" s="237"/>
      <c r="E126" s="237"/>
      <c r="F126" s="237"/>
      <c r="G126" s="238"/>
      <c r="H126" s="236" t="s">
        <v>263</v>
      </c>
      <c r="I126" s="237"/>
      <c r="J126" s="237"/>
      <c r="K126" s="237"/>
      <c r="L126" s="237"/>
      <c r="M126" s="237"/>
      <c r="N126" s="239"/>
    </row>
    <row r="127" spans="1:14" ht="15.95" customHeight="1">
      <c r="A127" s="5" t="s">
        <v>4</v>
      </c>
      <c r="B127" s="6" t="s">
        <v>5</v>
      </c>
      <c r="C127" s="6" t="s">
        <v>6</v>
      </c>
      <c r="D127" s="6" t="s">
        <v>7</v>
      </c>
      <c r="E127" s="6" t="s">
        <v>8</v>
      </c>
      <c r="F127" s="6" t="s">
        <v>9</v>
      </c>
      <c r="G127" s="7" t="s">
        <v>10</v>
      </c>
      <c r="H127" s="5" t="s">
        <v>4</v>
      </c>
      <c r="I127" s="6" t="s">
        <v>5</v>
      </c>
      <c r="J127" s="6" t="s">
        <v>6</v>
      </c>
      <c r="K127" s="6" t="s">
        <v>7</v>
      </c>
      <c r="L127" s="6" t="s">
        <v>8</v>
      </c>
      <c r="M127" s="6" t="s">
        <v>9</v>
      </c>
      <c r="N127" s="8" t="s">
        <v>10</v>
      </c>
    </row>
    <row r="128" spans="1:14" ht="15.95" customHeight="1">
      <c r="A128" s="9">
        <v>1</v>
      </c>
      <c r="B128" s="6"/>
      <c r="C128" s="41" t="s">
        <v>153</v>
      </c>
      <c r="D128" s="43">
        <v>1100</v>
      </c>
      <c r="E128" s="55"/>
      <c r="F128" s="44">
        <f>E128*(M213+3)</f>
        <v>0</v>
      </c>
      <c r="G128" s="14"/>
      <c r="H128" s="9">
        <v>1</v>
      </c>
      <c r="I128" s="6"/>
      <c r="J128" s="41" t="s">
        <v>163</v>
      </c>
      <c r="K128" s="43">
        <v>730</v>
      </c>
      <c r="L128" s="55"/>
      <c r="M128" s="44">
        <f>L128*(M213+3)</f>
        <v>0</v>
      </c>
      <c r="N128" s="13"/>
    </row>
    <row r="129" spans="1:14" ht="15.95" customHeight="1">
      <c r="A129" s="9">
        <v>2</v>
      </c>
      <c r="B129" s="6"/>
      <c r="C129" s="41" t="s">
        <v>154</v>
      </c>
      <c r="D129" s="43">
        <v>700</v>
      </c>
      <c r="E129" s="55"/>
      <c r="F129" s="44">
        <f>E129*(M213+3)</f>
        <v>0</v>
      </c>
      <c r="G129" s="14"/>
      <c r="H129" s="9">
        <v>2</v>
      </c>
      <c r="I129" s="6"/>
      <c r="J129" s="41" t="s">
        <v>164</v>
      </c>
      <c r="K129" s="43">
        <v>935</v>
      </c>
      <c r="L129" s="55"/>
      <c r="M129" s="44">
        <f>L129*(M213+3)</f>
        <v>0</v>
      </c>
      <c r="N129" s="13"/>
    </row>
    <row r="130" spans="1:14" ht="15.95" customHeight="1">
      <c r="A130" s="9">
        <v>3</v>
      </c>
      <c r="B130" s="6"/>
      <c r="C130" s="41" t="s">
        <v>160</v>
      </c>
      <c r="D130" s="43">
        <v>1000</v>
      </c>
      <c r="E130" s="55"/>
      <c r="F130" s="44">
        <f>E130*(M213+3)</f>
        <v>0</v>
      </c>
      <c r="G130" s="14"/>
      <c r="H130" s="9">
        <v>3</v>
      </c>
      <c r="I130" s="6"/>
      <c r="J130" s="41" t="s">
        <v>165</v>
      </c>
      <c r="K130" s="43">
        <v>550</v>
      </c>
      <c r="L130" s="55"/>
      <c r="M130" s="44">
        <f>L130*(M213+3)</f>
        <v>0</v>
      </c>
      <c r="N130" s="13"/>
    </row>
    <row r="131" spans="1:14" ht="15.95" customHeight="1">
      <c r="A131" s="9">
        <v>4</v>
      </c>
      <c r="B131" s="6"/>
      <c r="C131" s="41" t="s">
        <v>155</v>
      </c>
      <c r="D131" s="43">
        <v>1550</v>
      </c>
      <c r="E131" s="55"/>
      <c r="F131" s="44">
        <f>E131*(M213+3)</f>
        <v>0</v>
      </c>
      <c r="G131" s="14"/>
      <c r="H131" s="195">
        <v>4</v>
      </c>
      <c r="I131" s="6" t="s">
        <v>0</v>
      </c>
      <c r="J131" s="41" t="s">
        <v>166</v>
      </c>
      <c r="K131" s="43">
        <v>830</v>
      </c>
      <c r="L131" s="55"/>
      <c r="M131" s="44">
        <f>L131*(M213+3)</f>
        <v>0</v>
      </c>
      <c r="N131" s="13"/>
    </row>
    <row r="132" spans="1:14" ht="15.95" customHeight="1">
      <c r="A132" s="9">
        <v>5</v>
      </c>
      <c r="B132" s="6"/>
      <c r="C132" s="41" t="s">
        <v>156</v>
      </c>
      <c r="D132" s="43">
        <v>1200</v>
      </c>
      <c r="E132" s="55"/>
      <c r="F132" s="44">
        <f>E132*(M213+3)</f>
        <v>0</v>
      </c>
      <c r="G132" s="14"/>
      <c r="H132" s="195"/>
      <c r="I132" s="6" t="s">
        <v>1</v>
      </c>
      <c r="J132" s="41" t="s">
        <v>167</v>
      </c>
      <c r="K132" s="43">
        <f>3500-760-935-550-825</f>
        <v>430</v>
      </c>
      <c r="L132" s="55"/>
      <c r="M132" s="44">
        <f>L132*(M213+3)</f>
        <v>0</v>
      </c>
      <c r="N132" s="13"/>
    </row>
    <row r="133" spans="1:14" ht="15.95" customHeight="1">
      <c r="A133" s="9">
        <v>6</v>
      </c>
      <c r="B133" s="6"/>
      <c r="C133" s="41" t="s">
        <v>157</v>
      </c>
      <c r="D133" s="43">
        <v>800</v>
      </c>
      <c r="E133" s="55"/>
      <c r="F133" s="44">
        <f>E133*(M213+3)</f>
        <v>0</v>
      </c>
      <c r="G133" s="14"/>
      <c r="H133" s="9">
        <v>5</v>
      </c>
      <c r="I133" s="6"/>
      <c r="J133" s="41" t="s">
        <v>168</v>
      </c>
      <c r="K133" s="43">
        <v>100</v>
      </c>
      <c r="L133" s="55"/>
      <c r="M133" s="44">
        <f>L133*(M213+3)</f>
        <v>0</v>
      </c>
      <c r="N133" s="13"/>
    </row>
    <row r="134" spans="1:14" ht="15.95" customHeight="1">
      <c r="A134" s="9">
        <v>7</v>
      </c>
      <c r="B134" s="6"/>
      <c r="C134" s="41" t="s">
        <v>162</v>
      </c>
      <c r="D134" s="43">
        <v>1450</v>
      </c>
      <c r="E134" s="55"/>
      <c r="F134" s="44">
        <f>E134*(M213+3)</f>
        <v>0</v>
      </c>
      <c r="G134" s="14"/>
      <c r="H134" s="9">
        <v>6</v>
      </c>
      <c r="I134" s="6"/>
      <c r="J134" s="41" t="s">
        <v>169</v>
      </c>
      <c r="K134" s="46">
        <v>440</v>
      </c>
      <c r="L134" s="57"/>
      <c r="M134" s="111">
        <f>L134*(M213+3)</f>
        <v>0</v>
      </c>
      <c r="N134" s="13"/>
    </row>
    <row r="135" spans="1:14" ht="15.95" customHeight="1">
      <c r="A135" s="9">
        <v>8</v>
      </c>
      <c r="B135" s="6"/>
      <c r="C135" s="95" t="s">
        <v>252</v>
      </c>
      <c r="D135" s="43">
        <v>600</v>
      </c>
      <c r="E135" s="55"/>
      <c r="F135" s="44">
        <f>E135*(M213+3)</f>
        <v>0</v>
      </c>
      <c r="G135" s="14"/>
      <c r="H135" s="9">
        <v>7</v>
      </c>
      <c r="I135" s="6"/>
      <c r="J135" s="41" t="s">
        <v>71</v>
      </c>
      <c r="K135" s="43">
        <v>800</v>
      </c>
      <c r="L135" s="55"/>
      <c r="M135" s="44">
        <f>L135*(M213+3)</f>
        <v>0</v>
      </c>
      <c r="N135" s="13"/>
    </row>
    <row r="136" spans="1:14" ht="15.95" customHeight="1">
      <c r="A136" s="9">
        <v>9</v>
      </c>
      <c r="B136" s="6"/>
      <c r="C136" s="41" t="s">
        <v>161</v>
      </c>
      <c r="D136" s="43">
        <v>1100</v>
      </c>
      <c r="E136" s="55"/>
      <c r="F136" s="44">
        <f>E136*(M213+3)</f>
        <v>0</v>
      </c>
      <c r="G136" s="14"/>
      <c r="H136" s="9">
        <v>8</v>
      </c>
      <c r="I136" s="6"/>
      <c r="J136" s="41" t="s">
        <v>170</v>
      </c>
      <c r="K136" s="43">
        <v>500</v>
      </c>
      <c r="L136" s="55"/>
      <c r="M136" s="44">
        <f>L136*(M213+3)</f>
        <v>0</v>
      </c>
      <c r="N136" s="13"/>
    </row>
    <row r="137" spans="1:14" ht="15.95" customHeight="1">
      <c r="A137" s="9">
        <v>10</v>
      </c>
      <c r="B137" s="6"/>
      <c r="C137" s="94" t="s">
        <v>158</v>
      </c>
      <c r="D137" s="43">
        <v>800</v>
      </c>
      <c r="E137" s="55"/>
      <c r="F137" s="44">
        <f>E137*(M213+3)</f>
        <v>0</v>
      </c>
      <c r="G137" s="14"/>
      <c r="H137" s="9">
        <v>9</v>
      </c>
      <c r="I137" s="6"/>
      <c r="J137" s="41" t="s">
        <v>171</v>
      </c>
      <c r="K137" s="43">
        <v>710</v>
      </c>
      <c r="L137" s="55"/>
      <c r="M137" s="44">
        <f>L137*(M213+3)</f>
        <v>0</v>
      </c>
      <c r="N137" s="13"/>
    </row>
    <row r="138" spans="1:14" ht="15.95" customHeight="1">
      <c r="A138" s="9">
        <v>11</v>
      </c>
      <c r="B138" s="6"/>
      <c r="C138" s="95" t="s">
        <v>319</v>
      </c>
      <c r="D138" s="43">
        <v>2500</v>
      </c>
      <c r="E138" s="55"/>
      <c r="F138" s="44">
        <f>E138*(M213+3)</f>
        <v>0</v>
      </c>
      <c r="G138" s="14"/>
      <c r="H138" s="9">
        <v>10</v>
      </c>
      <c r="I138" s="6"/>
      <c r="J138" s="41" t="s">
        <v>172</v>
      </c>
      <c r="K138" s="43">
        <v>880</v>
      </c>
      <c r="L138" s="55"/>
      <c r="M138" s="44">
        <f>L138*(M213+3)</f>
        <v>0</v>
      </c>
      <c r="N138" s="13"/>
    </row>
    <row r="139" spans="1:14" ht="15.95" customHeight="1">
      <c r="A139" s="9">
        <v>12</v>
      </c>
      <c r="B139" s="6"/>
      <c r="C139" s="41" t="s">
        <v>159</v>
      </c>
      <c r="D139" s="43">
        <v>900</v>
      </c>
      <c r="E139" s="55"/>
      <c r="F139" s="44">
        <f>E139*(M213+3)</f>
        <v>0</v>
      </c>
      <c r="G139" s="14"/>
      <c r="H139" s="195">
        <v>11</v>
      </c>
      <c r="I139" s="6" t="s">
        <v>0</v>
      </c>
      <c r="J139" s="41" t="s">
        <v>173</v>
      </c>
      <c r="K139" s="43">
        <v>565</v>
      </c>
      <c r="L139" s="55"/>
      <c r="M139" s="44">
        <f>L139*(M213+3)</f>
        <v>0</v>
      </c>
      <c r="N139" s="13"/>
    </row>
    <row r="140" spans="1:14" ht="15.95" customHeight="1">
      <c r="A140" s="9">
        <v>13</v>
      </c>
      <c r="B140" s="6"/>
      <c r="C140" s="148" t="s">
        <v>320</v>
      </c>
      <c r="D140" s="43">
        <v>1100</v>
      </c>
      <c r="E140" s="55"/>
      <c r="F140" s="44">
        <f>E140*(M213+3)</f>
        <v>0</v>
      </c>
      <c r="G140" s="14"/>
      <c r="H140" s="195"/>
      <c r="I140" s="6" t="s">
        <v>1</v>
      </c>
      <c r="J140" s="41" t="s">
        <v>174</v>
      </c>
      <c r="K140" s="43">
        <f>3150-730-880-565-460</f>
        <v>515</v>
      </c>
      <c r="L140" s="55"/>
      <c r="M140" s="44">
        <f>L140*(M213+3)</f>
        <v>0</v>
      </c>
      <c r="N140" s="13"/>
    </row>
    <row r="141" spans="1:14" ht="15.95" customHeight="1">
      <c r="A141" s="9">
        <v>14</v>
      </c>
      <c r="B141" s="6"/>
      <c r="C141" s="148" t="s">
        <v>321</v>
      </c>
      <c r="D141" s="43">
        <v>800</v>
      </c>
      <c r="E141" s="55"/>
      <c r="F141" s="44">
        <f>E141*(M213+3)</f>
        <v>0</v>
      </c>
      <c r="G141" s="14"/>
      <c r="H141" s="9">
        <v>12</v>
      </c>
      <c r="I141" s="6"/>
      <c r="J141" s="41" t="s">
        <v>175</v>
      </c>
      <c r="K141" s="43">
        <v>1830</v>
      </c>
      <c r="L141" s="55"/>
      <c r="M141" s="44">
        <f>L141*(M213+3)</f>
        <v>0</v>
      </c>
      <c r="N141" s="13"/>
    </row>
    <row r="142" spans="1:14" ht="15.95" customHeight="1">
      <c r="A142" s="9">
        <v>15</v>
      </c>
      <c r="B142" s="6"/>
      <c r="C142" s="148" t="s">
        <v>322</v>
      </c>
      <c r="D142" s="43">
        <v>600</v>
      </c>
      <c r="E142" s="55"/>
      <c r="F142" s="44">
        <f>E142*(M213+3)</f>
        <v>0</v>
      </c>
      <c r="G142" s="14"/>
      <c r="H142" s="9">
        <v>13</v>
      </c>
      <c r="I142" s="6"/>
      <c r="J142" s="41" t="s">
        <v>176</v>
      </c>
      <c r="K142" s="43">
        <v>365</v>
      </c>
      <c r="L142" s="55"/>
      <c r="M142" s="44">
        <f>L142*(M213+3)</f>
        <v>0</v>
      </c>
      <c r="N142" s="13"/>
    </row>
    <row r="143" spans="1:14" ht="15.95" customHeight="1">
      <c r="A143" s="9">
        <v>16</v>
      </c>
      <c r="B143" s="6"/>
      <c r="C143" s="148" t="s">
        <v>323</v>
      </c>
      <c r="D143" s="43">
        <v>1800</v>
      </c>
      <c r="E143" s="55"/>
      <c r="F143" s="44">
        <f>E143*(M213+3)</f>
        <v>0</v>
      </c>
      <c r="G143" s="14"/>
      <c r="H143" s="9">
        <v>14</v>
      </c>
      <c r="I143" s="6"/>
      <c r="J143" s="96" t="s">
        <v>372</v>
      </c>
      <c r="K143" s="43">
        <v>1380</v>
      </c>
      <c r="L143" s="55"/>
      <c r="M143" s="44">
        <f>L143*(M213+3)</f>
        <v>0</v>
      </c>
      <c r="N143" s="13"/>
    </row>
    <row r="144" spans="1:14" ht="15.95" customHeight="1">
      <c r="A144" s="9">
        <v>17</v>
      </c>
      <c r="B144" s="6"/>
      <c r="C144" s="148" t="s">
        <v>324</v>
      </c>
      <c r="D144" s="43">
        <v>1500</v>
      </c>
      <c r="E144" s="55"/>
      <c r="F144" s="44">
        <f>E144*(M213+3)</f>
        <v>0</v>
      </c>
      <c r="G144" s="14"/>
      <c r="H144" s="9">
        <v>15</v>
      </c>
      <c r="I144" s="6"/>
      <c r="J144" s="41" t="s">
        <v>177</v>
      </c>
      <c r="K144" s="43">
        <v>700</v>
      </c>
      <c r="L144" s="55"/>
      <c r="M144" s="44">
        <f>L144*(M213+3)</f>
        <v>0</v>
      </c>
      <c r="N144" s="13"/>
    </row>
    <row r="145" spans="1:14" ht="15.95" customHeight="1">
      <c r="A145" s="9">
        <v>18</v>
      </c>
      <c r="B145" s="6"/>
      <c r="C145" s="148" t="s">
        <v>325</v>
      </c>
      <c r="D145" s="43">
        <v>1800</v>
      </c>
      <c r="E145" s="55"/>
      <c r="F145" s="44">
        <f>E145*(M213+3)</f>
        <v>0</v>
      </c>
      <c r="G145" s="14"/>
      <c r="H145" s="9">
        <v>16</v>
      </c>
      <c r="I145" s="6"/>
      <c r="J145" s="41" t="s">
        <v>178</v>
      </c>
      <c r="K145" s="43">
        <v>640</v>
      </c>
      <c r="L145" s="55"/>
      <c r="M145" s="44">
        <f>L145*(M213+3)</f>
        <v>0</v>
      </c>
      <c r="N145" s="13"/>
    </row>
    <row r="146" spans="1:14" ht="15.95" customHeight="1" thickBot="1">
      <c r="A146" s="9">
        <v>19</v>
      </c>
      <c r="B146" s="6"/>
      <c r="C146" s="148" t="s">
        <v>326</v>
      </c>
      <c r="D146" s="43">
        <v>1900</v>
      </c>
      <c r="E146" s="55"/>
      <c r="F146" s="44">
        <f>E146*(M213+3)</f>
        <v>0</v>
      </c>
      <c r="G146" s="14"/>
      <c r="H146" s="60"/>
      <c r="I146" s="61"/>
      <c r="J146" s="61" t="s">
        <v>11</v>
      </c>
      <c r="K146" s="63">
        <f>SUM(K128:K145)</f>
        <v>12900</v>
      </c>
      <c r="L146" s="63">
        <f>SUM(L128:L145)</f>
        <v>0</v>
      </c>
      <c r="M146" s="91">
        <f>SUM(M128:M145)</f>
        <v>0</v>
      </c>
      <c r="N146" s="62"/>
    </row>
    <row r="147" spans="1:14" ht="15.95" customHeight="1" thickBot="1">
      <c r="A147" s="64"/>
      <c r="B147" s="65"/>
      <c r="C147" s="65" t="s">
        <v>11</v>
      </c>
      <c r="D147" s="66">
        <f>SUM(D128:D146)</f>
        <v>23200</v>
      </c>
      <c r="E147" s="66">
        <f t="shared" ref="E147:F147" si="2">SUM(E128:E146)</f>
        <v>0</v>
      </c>
      <c r="F147" s="90">
        <f t="shared" si="2"/>
        <v>0</v>
      </c>
      <c r="G147" s="67"/>
    </row>
    <row r="148" spans="1:14" ht="15.95" customHeight="1">
      <c r="A148" s="236" t="s">
        <v>264</v>
      </c>
      <c r="B148" s="237"/>
      <c r="C148" s="237"/>
      <c r="D148" s="237"/>
      <c r="E148" s="237"/>
      <c r="F148" s="237"/>
      <c r="G148" s="239"/>
    </row>
    <row r="149" spans="1:14" ht="15.95" customHeight="1">
      <c r="A149" s="5" t="s">
        <v>4</v>
      </c>
      <c r="B149" s="6" t="s">
        <v>5</v>
      </c>
      <c r="C149" s="6" t="s">
        <v>6</v>
      </c>
      <c r="D149" s="6" t="s">
        <v>7</v>
      </c>
      <c r="E149" s="6" t="s">
        <v>8</v>
      </c>
      <c r="F149" s="6" t="s">
        <v>9</v>
      </c>
      <c r="G149" s="8" t="s">
        <v>10</v>
      </c>
    </row>
    <row r="150" spans="1:14" ht="15.95" customHeight="1">
      <c r="A150" s="9">
        <v>1</v>
      </c>
      <c r="B150" s="12"/>
      <c r="C150" s="96" t="s">
        <v>142</v>
      </c>
      <c r="D150" s="43">
        <v>1150</v>
      </c>
      <c r="E150" s="87"/>
      <c r="F150" s="44">
        <f>E150*(M213+3)</f>
        <v>0</v>
      </c>
      <c r="G150" s="29"/>
    </row>
    <row r="151" spans="1:14" ht="15.95" customHeight="1">
      <c r="A151" s="9">
        <v>2</v>
      </c>
      <c r="B151" s="12"/>
      <c r="C151" s="96" t="s">
        <v>143</v>
      </c>
      <c r="D151" s="43">
        <v>850</v>
      </c>
      <c r="E151" s="87"/>
      <c r="F151" s="44">
        <f>E151*(M213+3)</f>
        <v>0</v>
      </c>
      <c r="G151" s="29"/>
    </row>
    <row r="152" spans="1:14" ht="15.95" customHeight="1" thickBot="1">
      <c r="A152" s="60"/>
      <c r="B152" s="61"/>
      <c r="C152" s="61" t="s">
        <v>11</v>
      </c>
      <c r="D152" s="63">
        <f>SUM(D150:D151)</f>
        <v>2000</v>
      </c>
      <c r="E152" s="63">
        <f>SUM(E150:E151)</f>
        <v>0</v>
      </c>
      <c r="F152" s="91">
        <f>SUM(F150:F151)</f>
        <v>0</v>
      </c>
      <c r="G152" s="62"/>
    </row>
    <row r="153" spans="1:14" ht="15.95" customHeight="1">
      <c r="A153" s="68"/>
      <c r="B153" s="68"/>
      <c r="C153" s="68"/>
      <c r="D153" s="69"/>
      <c r="E153" s="70"/>
      <c r="F153" s="71"/>
      <c r="G153" s="72"/>
    </row>
    <row r="154" spans="1:14" ht="15.95" customHeight="1" thickBot="1"/>
    <row r="155" spans="1:14" ht="15.95" customHeight="1">
      <c r="A155" s="235" t="s">
        <v>265</v>
      </c>
      <c r="B155" s="200"/>
      <c r="C155" s="200"/>
      <c r="D155" s="200"/>
      <c r="E155" s="200"/>
      <c r="F155" s="200"/>
      <c r="G155" s="201"/>
      <c r="H155" s="199" t="s">
        <v>266</v>
      </c>
      <c r="I155" s="200"/>
      <c r="J155" s="200"/>
      <c r="K155" s="200"/>
      <c r="L155" s="200"/>
      <c r="M155" s="200"/>
      <c r="N155" s="201"/>
    </row>
    <row r="156" spans="1:14" ht="15.95" customHeight="1">
      <c r="A156" s="5" t="s">
        <v>4</v>
      </c>
      <c r="B156" s="6" t="s">
        <v>5</v>
      </c>
      <c r="C156" s="6" t="s">
        <v>6</v>
      </c>
      <c r="D156" s="6" t="s">
        <v>7</v>
      </c>
      <c r="E156" s="6" t="s">
        <v>8</v>
      </c>
      <c r="F156" s="6" t="s">
        <v>9</v>
      </c>
      <c r="G156" s="8" t="s">
        <v>10</v>
      </c>
      <c r="H156" s="58" t="s">
        <v>4</v>
      </c>
      <c r="I156" s="6" t="s">
        <v>5</v>
      </c>
      <c r="J156" s="6" t="s">
        <v>6</v>
      </c>
      <c r="K156" s="6" t="s">
        <v>7</v>
      </c>
      <c r="L156" s="6" t="s">
        <v>8</v>
      </c>
      <c r="M156" s="6" t="s">
        <v>9</v>
      </c>
      <c r="N156" s="8" t="s">
        <v>10</v>
      </c>
    </row>
    <row r="157" spans="1:14" ht="15.95" customHeight="1">
      <c r="A157" s="9">
        <v>1</v>
      </c>
      <c r="B157" s="11"/>
      <c r="C157" s="148" t="s">
        <v>332</v>
      </c>
      <c r="D157" s="43">
        <v>1500</v>
      </c>
      <c r="E157" s="87"/>
      <c r="F157" s="44">
        <f>E157*(M213+4)</f>
        <v>0</v>
      </c>
      <c r="G157" s="29"/>
      <c r="H157" s="59">
        <v>1</v>
      </c>
      <c r="I157" s="40"/>
      <c r="J157" s="97" t="s">
        <v>180</v>
      </c>
      <c r="K157" s="107">
        <v>620</v>
      </c>
      <c r="L157" s="102"/>
      <c r="M157" s="44">
        <f>L157*(M213+4)</f>
        <v>0</v>
      </c>
      <c r="N157" s="73"/>
    </row>
    <row r="158" spans="1:14" ht="15.95" customHeight="1">
      <c r="A158" s="9">
        <v>2</v>
      </c>
      <c r="B158" s="11"/>
      <c r="C158" s="148" t="s">
        <v>333</v>
      </c>
      <c r="D158" s="43">
        <v>1100</v>
      </c>
      <c r="E158" s="87"/>
      <c r="F158" s="44">
        <f>E158*(M213+4)</f>
        <v>0</v>
      </c>
      <c r="G158" s="29"/>
      <c r="H158" s="59">
        <v>2</v>
      </c>
      <c r="I158" s="6"/>
      <c r="J158" s="41" t="s">
        <v>181</v>
      </c>
      <c r="K158" s="93">
        <v>625</v>
      </c>
      <c r="L158" s="88"/>
      <c r="M158" s="44">
        <f>L158*(M213+4)</f>
        <v>0</v>
      </c>
      <c r="N158" s="74"/>
    </row>
    <row r="159" spans="1:14" ht="15.75" customHeight="1">
      <c r="A159" s="9">
        <v>3</v>
      </c>
      <c r="B159" s="11"/>
      <c r="C159" s="148" t="s">
        <v>146</v>
      </c>
      <c r="D159" s="43">
        <v>1300</v>
      </c>
      <c r="E159" s="87"/>
      <c r="F159" s="44">
        <f>E159*(M213+4)</f>
        <v>0</v>
      </c>
      <c r="G159" s="29"/>
      <c r="H159" s="59">
        <v>3</v>
      </c>
      <c r="I159" s="6"/>
      <c r="J159" s="41" t="s">
        <v>182</v>
      </c>
      <c r="K159" s="93">
        <v>420</v>
      </c>
      <c r="L159" s="88"/>
      <c r="M159" s="44">
        <f>L159*(M213+4)</f>
        <v>0</v>
      </c>
      <c r="N159" s="74"/>
    </row>
    <row r="160" spans="1:14" ht="15.95" customHeight="1" thickBot="1">
      <c r="A160" s="64"/>
      <c r="B160" s="65"/>
      <c r="C160" s="65" t="s">
        <v>11</v>
      </c>
      <c r="D160" s="66">
        <f>SUM(D157:D159)</f>
        <v>3900</v>
      </c>
      <c r="E160" s="66">
        <f t="shared" ref="E160:F160" si="3">SUM(E157:E159)</f>
        <v>0</v>
      </c>
      <c r="F160" s="90">
        <f t="shared" si="3"/>
        <v>0</v>
      </c>
      <c r="G160" s="84"/>
      <c r="H160" s="59">
        <v>4</v>
      </c>
      <c r="I160" s="6"/>
      <c r="J160" s="41" t="s">
        <v>183</v>
      </c>
      <c r="K160" s="93">
        <v>405</v>
      </c>
      <c r="L160" s="88"/>
      <c r="M160" s="44">
        <f>L160*(M213+4)</f>
        <v>0</v>
      </c>
      <c r="N160" s="16"/>
    </row>
    <row r="161" spans="1:14" ht="15.95" customHeight="1">
      <c r="A161" s="235" t="s">
        <v>267</v>
      </c>
      <c r="B161" s="200"/>
      <c r="C161" s="200"/>
      <c r="D161" s="200"/>
      <c r="E161" s="200"/>
      <c r="F161" s="200"/>
      <c r="G161" s="201"/>
      <c r="H161" s="160">
        <v>5</v>
      </c>
      <c r="I161" s="27"/>
      <c r="J161" s="41" t="s">
        <v>184</v>
      </c>
      <c r="K161" s="175">
        <v>1150</v>
      </c>
      <c r="L161" s="265"/>
      <c r="M161" s="262">
        <f>L161*(M213+4)</f>
        <v>0</v>
      </c>
      <c r="N161" s="16"/>
    </row>
    <row r="162" spans="1:14" ht="15.95" customHeight="1">
      <c r="A162" s="5" t="s">
        <v>4</v>
      </c>
      <c r="B162" s="6" t="s">
        <v>5</v>
      </c>
      <c r="C162" s="6" t="s">
        <v>6</v>
      </c>
      <c r="D162" s="6" t="s">
        <v>7</v>
      </c>
      <c r="E162" s="6" t="s">
        <v>8</v>
      </c>
      <c r="F162" s="6" t="s">
        <v>9</v>
      </c>
      <c r="G162" s="8" t="s">
        <v>10</v>
      </c>
      <c r="H162" s="172"/>
      <c r="I162" s="135"/>
      <c r="J162" s="41" t="s">
        <v>185</v>
      </c>
      <c r="K162" s="176"/>
      <c r="L162" s="266"/>
      <c r="M162" s="263"/>
      <c r="N162" s="16"/>
    </row>
    <row r="163" spans="1:14" ht="15.95" customHeight="1">
      <c r="A163" s="9">
        <v>1</v>
      </c>
      <c r="B163" s="11"/>
      <c r="C163" s="148" t="s">
        <v>327</v>
      </c>
      <c r="D163" s="43">
        <v>1150</v>
      </c>
      <c r="E163" s="87"/>
      <c r="F163" s="44">
        <f>E163*(M213+4)</f>
        <v>0</v>
      </c>
      <c r="G163" s="13"/>
      <c r="H163" s="172"/>
      <c r="I163" s="135"/>
      <c r="J163" s="41" t="s">
        <v>186</v>
      </c>
      <c r="K163" s="176"/>
      <c r="L163" s="266"/>
      <c r="M163" s="263"/>
      <c r="N163" s="16"/>
    </row>
    <row r="164" spans="1:14" ht="15.95" customHeight="1">
      <c r="A164" s="9">
        <v>2</v>
      </c>
      <c r="B164" s="11"/>
      <c r="C164" s="148" t="s">
        <v>328</v>
      </c>
      <c r="D164" s="43">
        <v>1650</v>
      </c>
      <c r="E164" s="87"/>
      <c r="F164" s="44">
        <f>E164*(M213+4)</f>
        <v>0</v>
      </c>
      <c r="G164" s="13"/>
      <c r="H164" s="172"/>
      <c r="I164" s="135"/>
      <c r="J164" s="41" t="s">
        <v>187</v>
      </c>
      <c r="K164" s="176"/>
      <c r="L164" s="266"/>
      <c r="M164" s="263"/>
      <c r="N164" s="16"/>
    </row>
    <row r="165" spans="1:14" ht="15.95" customHeight="1">
      <c r="A165" s="9">
        <v>3</v>
      </c>
      <c r="B165" s="11"/>
      <c r="C165" s="148" t="s">
        <v>329</v>
      </c>
      <c r="D165" s="43">
        <v>1550</v>
      </c>
      <c r="E165" s="87"/>
      <c r="F165" s="44">
        <f>E165*(M213+4)</f>
        <v>0</v>
      </c>
      <c r="G165" s="13"/>
      <c r="H165" s="172"/>
      <c r="I165" s="135"/>
      <c r="J165" s="42" t="s">
        <v>188</v>
      </c>
      <c r="K165" s="176"/>
      <c r="L165" s="266"/>
      <c r="M165" s="263"/>
      <c r="N165" s="16"/>
    </row>
    <row r="166" spans="1:14" ht="15.95" customHeight="1">
      <c r="A166" s="9">
        <v>4</v>
      </c>
      <c r="B166" s="11"/>
      <c r="C166" s="148" t="s">
        <v>330</v>
      </c>
      <c r="D166" s="43">
        <v>600</v>
      </c>
      <c r="E166" s="87"/>
      <c r="F166" s="44">
        <f>E166*(M213+4)</f>
        <v>0</v>
      </c>
      <c r="G166" s="13"/>
      <c r="H166" s="161"/>
      <c r="I166" s="40"/>
      <c r="J166" s="41" t="s">
        <v>189</v>
      </c>
      <c r="K166" s="177"/>
      <c r="L166" s="267"/>
      <c r="M166" s="264"/>
      <c r="N166" s="16"/>
    </row>
    <row r="167" spans="1:14" ht="15.95" customHeight="1">
      <c r="A167" s="9">
        <v>5</v>
      </c>
      <c r="B167" s="11"/>
      <c r="C167" s="148" t="s">
        <v>331</v>
      </c>
      <c r="D167" s="43">
        <v>650</v>
      </c>
      <c r="E167" s="87"/>
      <c r="F167" s="44">
        <f>E167*(M213+4)</f>
        <v>0</v>
      </c>
      <c r="G167" s="13"/>
      <c r="H167" s="59">
        <v>11</v>
      </c>
      <c r="I167" s="6"/>
      <c r="J167" s="41" t="s">
        <v>190</v>
      </c>
      <c r="K167" s="43">
        <v>870</v>
      </c>
      <c r="L167" s="89"/>
      <c r="M167" s="44">
        <f>L167*(M213+4)</f>
        <v>0</v>
      </c>
      <c r="N167" s="16"/>
    </row>
    <row r="168" spans="1:14" ht="15.95" customHeight="1" thickBot="1">
      <c r="A168" s="64"/>
      <c r="B168" s="65"/>
      <c r="C168" s="65" t="s">
        <v>11</v>
      </c>
      <c r="D168" s="66">
        <f>SUM(D163:D167)</f>
        <v>5600</v>
      </c>
      <c r="E168" s="66">
        <f>SUM(E163:E167)</f>
        <v>0</v>
      </c>
      <c r="F168" s="90">
        <f>SUM(F163:F167)</f>
        <v>0</v>
      </c>
      <c r="G168" s="84"/>
      <c r="H168" s="59">
        <v>12</v>
      </c>
      <c r="I168" s="6"/>
      <c r="J168" s="41" t="s">
        <v>191</v>
      </c>
      <c r="K168" s="43">
        <v>2410</v>
      </c>
      <c r="L168" s="89"/>
      <c r="M168" s="44">
        <f>L168*(M213+4)</f>
        <v>0</v>
      </c>
      <c r="N168" s="16"/>
    </row>
    <row r="169" spans="1:14" ht="15.95" customHeight="1">
      <c r="A169" s="235" t="s">
        <v>268</v>
      </c>
      <c r="B169" s="200"/>
      <c r="C169" s="200"/>
      <c r="D169" s="200"/>
      <c r="E169" s="200"/>
      <c r="F169" s="200"/>
      <c r="G169" s="201"/>
      <c r="H169" s="160">
        <v>13</v>
      </c>
      <c r="I169" s="27"/>
      <c r="J169" s="41" t="s">
        <v>192</v>
      </c>
      <c r="K169" s="175">
        <v>910</v>
      </c>
      <c r="L169" s="265"/>
      <c r="M169" s="262">
        <f>L169*(M213+4)</f>
        <v>0</v>
      </c>
      <c r="N169" s="16"/>
    </row>
    <row r="170" spans="1:14" ht="15.95" customHeight="1">
      <c r="A170" s="5" t="s">
        <v>4</v>
      </c>
      <c r="B170" s="6" t="s">
        <v>5</v>
      </c>
      <c r="C170" s="6" t="s">
        <v>6</v>
      </c>
      <c r="D170" s="6" t="s">
        <v>7</v>
      </c>
      <c r="E170" s="6" t="s">
        <v>8</v>
      </c>
      <c r="F170" s="6" t="s">
        <v>9</v>
      </c>
      <c r="G170" s="8" t="s">
        <v>10</v>
      </c>
      <c r="H170" s="161"/>
      <c r="I170" s="40"/>
      <c r="J170" s="41" t="s">
        <v>193</v>
      </c>
      <c r="K170" s="177"/>
      <c r="L170" s="267"/>
      <c r="M170" s="264"/>
      <c r="N170" s="16"/>
    </row>
    <row r="171" spans="1:14" ht="15.95" customHeight="1">
      <c r="A171" s="9">
        <v>1</v>
      </c>
      <c r="B171" s="11"/>
      <c r="C171" s="41" t="s">
        <v>204</v>
      </c>
      <c r="D171" s="43">
        <v>1800</v>
      </c>
      <c r="E171" s="87"/>
      <c r="F171" s="44">
        <f>E171*(M213+4)</f>
        <v>0</v>
      </c>
      <c r="G171" s="13"/>
      <c r="H171" s="59">
        <v>15</v>
      </c>
      <c r="I171" s="6"/>
      <c r="J171" s="41" t="s">
        <v>194</v>
      </c>
      <c r="K171" s="43">
        <v>560</v>
      </c>
      <c r="L171" s="89"/>
      <c r="M171" s="44">
        <f>L171*(M213+4)</f>
        <v>0</v>
      </c>
      <c r="N171" s="16"/>
    </row>
    <row r="172" spans="1:14" ht="15.95" customHeight="1">
      <c r="A172" s="9">
        <v>2</v>
      </c>
      <c r="B172" s="11"/>
      <c r="C172" s="41" t="s">
        <v>205</v>
      </c>
      <c r="D172" s="43">
        <v>700</v>
      </c>
      <c r="E172" s="87"/>
      <c r="F172" s="44">
        <f>E172*(M213+4)</f>
        <v>0</v>
      </c>
      <c r="G172" s="13"/>
      <c r="H172" s="160">
        <v>16</v>
      </c>
      <c r="I172" s="27"/>
      <c r="J172" s="42" t="s">
        <v>195</v>
      </c>
      <c r="K172" s="175">
        <v>860</v>
      </c>
      <c r="L172" s="265"/>
      <c r="M172" s="262">
        <f>L172*(M213+4)</f>
        <v>0</v>
      </c>
      <c r="N172" s="16"/>
    </row>
    <row r="173" spans="1:14" ht="15.95" customHeight="1">
      <c r="A173" s="9">
        <v>3</v>
      </c>
      <c r="B173" s="11"/>
      <c r="C173" s="41" t="s">
        <v>206</v>
      </c>
      <c r="D173" s="43">
        <v>1100</v>
      </c>
      <c r="E173" s="87"/>
      <c r="F173" s="44">
        <f>E173*(M213+4)</f>
        <v>0</v>
      </c>
      <c r="G173" s="13"/>
      <c r="H173" s="172"/>
      <c r="I173" s="135"/>
      <c r="J173" s="41" t="s">
        <v>196</v>
      </c>
      <c r="K173" s="176"/>
      <c r="L173" s="266"/>
      <c r="M173" s="263"/>
      <c r="N173" s="13"/>
    </row>
    <row r="174" spans="1:14" ht="15.95" customHeight="1">
      <c r="A174" s="9">
        <v>4</v>
      </c>
      <c r="B174" s="11"/>
      <c r="C174" s="41" t="s">
        <v>207</v>
      </c>
      <c r="D174" s="43">
        <v>950</v>
      </c>
      <c r="E174" s="87"/>
      <c r="F174" s="44">
        <f>E174*(M213+4)</f>
        <v>0</v>
      </c>
      <c r="G174" s="13"/>
      <c r="H174" s="161"/>
      <c r="I174" s="40"/>
      <c r="J174" s="41" t="s">
        <v>197</v>
      </c>
      <c r="K174" s="177"/>
      <c r="L174" s="267"/>
      <c r="M174" s="264"/>
      <c r="N174" s="75"/>
    </row>
    <row r="175" spans="1:14" ht="15.95" customHeight="1">
      <c r="A175" s="9">
        <v>5</v>
      </c>
      <c r="B175" s="11"/>
      <c r="C175" s="41" t="s">
        <v>208</v>
      </c>
      <c r="D175" s="43">
        <v>850</v>
      </c>
      <c r="E175" s="87"/>
      <c r="F175" s="44">
        <f>E175*(M213+4)</f>
        <v>0</v>
      </c>
      <c r="G175" s="13"/>
      <c r="H175" s="160">
        <v>19</v>
      </c>
      <c r="I175" s="11" t="s">
        <v>0</v>
      </c>
      <c r="J175" s="41" t="s">
        <v>198</v>
      </c>
      <c r="K175" s="43">
        <v>495</v>
      </c>
      <c r="L175" s="89"/>
      <c r="M175" s="44">
        <f>L175*(M213+4)</f>
        <v>0</v>
      </c>
      <c r="N175" s="16"/>
    </row>
    <row r="176" spans="1:14" ht="15.95" customHeight="1">
      <c r="A176" s="9">
        <v>6</v>
      </c>
      <c r="B176" s="11"/>
      <c r="C176" s="41" t="s">
        <v>209</v>
      </c>
      <c r="D176" s="43">
        <v>1650</v>
      </c>
      <c r="E176" s="87"/>
      <c r="F176" s="44">
        <f>E176*(M213+4)</f>
        <v>0</v>
      </c>
      <c r="G176" s="13"/>
      <c r="H176" s="172"/>
      <c r="I176" s="11" t="s">
        <v>1</v>
      </c>
      <c r="J176" s="98" t="s">
        <v>179</v>
      </c>
      <c r="K176" s="43">
        <v>650</v>
      </c>
      <c r="L176" s="89"/>
      <c r="M176" s="44">
        <f>L176*(M213+4)</f>
        <v>0</v>
      </c>
      <c r="N176" s="16"/>
    </row>
    <row r="177" spans="1:14" ht="15.95" customHeight="1">
      <c r="A177" s="9">
        <v>7</v>
      </c>
      <c r="B177" s="11"/>
      <c r="C177" s="41" t="s">
        <v>210</v>
      </c>
      <c r="D177" s="43">
        <v>1150</v>
      </c>
      <c r="E177" s="87"/>
      <c r="F177" s="44">
        <f>E177*(M213+4)</f>
        <v>0</v>
      </c>
      <c r="G177" s="13"/>
      <c r="H177" s="161"/>
      <c r="I177" s="11" t="s">
        <v>2</v>
      </c>
      <c r="J177" s="41" t="s">
        <v>199</v>
      </c>
      <c r="K177" s="43">
        <v>600</v>
      </c>
      <c r="L177" s="89"/>
      <c r="M177" s="44">
        <f>L177*(M213+4)</f>
        <v>0</v>
      </c>
      <c r="N177" s="16"/>
    </row>
    <row r="178" spans="1:14" ht="15.95" customHeight="1">
      <c r="A178" s="9">
        <v>8</v>
      </c>
      <c r="B178" s="11"/>
      <c r="C178" s="41" t="s">
        <v>211</v>
      </c>
      <c r="D178" s="43">
        <v>950</v>
      </c>
      <c r="E178" s="87"/>
      <c r="F178" s="44">
        <f>E178*(M213+4)</f>
        <v>0</v>
      </c>
      <c r="G178" s="13"/>
      <c r="H178" s="30">
        <v>20</v>
      </c>
      <c r="I178" s="11"/>
      <c r="J178" s="41" t="s">
        <v>200</v>
      </c>
      <c r="K178" s="43">
        <v>1200</v>
      </c>
      <c r="L178" s="89"/>
      <c r="M178" s="44">
        <f>L178*(M213+4)</f>
        <v>0</v>
      </c>
      <c r="N178" s="16"/>
    </row>
    <row r="179" spans="1:14" ht="15.95" customHeight="1">
      <c r="A179" s="9">
        <v>9</v>
      </c>
      <c r="B179" s="11"/>
      <c r="C179" s="41" t="s">
        <v>212</v>
      </c>
      <c r="D179" s="43">
        <v>1250</v>
      </c>
      <c r="E179" s="87"/>
      <c r="F179" s="44">
        <f>E179*(M213+4)</f>
        <v>0</v>
      </c>
      <c r="G179" s="13"/>
      <c r="H179" s="30">
        <v>21</v>
      </c>
      <c r="I179" s="11"/>
      <c r="J179" s="41" t="s">
        <v>201</v>
      </c>
      <c r="K179" s="43">
        <v>1160</v>
      </c>
      <c r="L179" s="89"/>
      <c r="M179" s="44">
        <f>L179*(M213+4)</f>
        <v>0</v>
      </c>
      <c r="N179" s="16"/>
    </row>
    <row r="180" spans="1:14" ht="15.95" customHeight="1">
      <c r="A180" s="9">
        <v>10</v>
      </c>
      <c r="B180" s="11"/>
      <c r="C180" s="41" t="s">
        <v>213</v>
      </c>
      <c r="D180" s="43">
        <v>1200</v>
      </c>
      <c r="E180" s="87"/>
      <c r="F180" s="44">
        <f>E180*(M213+4)</f>
        <v>0</v>
      </c>
      <c r="G180" s="13"/>
      <c r="H180" s="160">
        <v>22</v>
      </c>
      <c r="I180" s="15" t="s">
        <v>0</v>
      </c>
      <c r="J180" s="42" t="s">
        <v>202</v>
      </c>
      <c r="K180" s="46">
        <v>525</v>
      </c>
      <c r="L180" s="89"/>
      <c r="M180" s="44">
        <f>L180*(M213+4)</f>
        <v>0</v>
      </c>
      <c r="N180" s="16"/>
    </row>
    <row r="181" spans="1:14" ht="15.95" customHeight="1">
      <c r="A181" s="9">
        <v>11</v>
      </c>
      <c r="B181" s="11"/>
      <c r="C181" s="41" t="s">
        <v>214</v>
      </c>
      <c r="D181" s="43">
        <v>1500</v>
      </c>
      <c r="E181" s="87"/>
      <c r="F181" s="44">
        <f>E181*(M213+4)</f>
        <v>0</v>
      </c>
      <c r="G181" s="13"/>
      <c r="H181" s="161"/>
      <c r="I181" s="11" t="s">
        <v>1</v>
      </c>
      <c r="J181" s="41" t="s">
        <v>203</v>
      </c>
      <c r="K181" s="43">
        <v>1115</v>
      </c>
      <c r="L181" s="87"/>
      <c r="M181" s="44">
        <f>L181*(M213+4)</f>
        <v>0</v>
      </c>
      <c r="N181" s="13"/>
    </row>
    <row r="182" spans="1:14" ht="15.95" customHeight="1" thickBot="1">
      <c r="A182" s="9">
        <v>12</v>
      </c>
      <c r="B182" s="11"/>
      <c r="C182" s="41" t="s">
        <v>215</v>
      </c>
      <c r="D182" s="43">
        <v>1950</v>
      </c>
      <c r="E182" s="87"/>
      <c r="F182" s="44">
        <f>E182*(M213+4)</f>
        <v>0</v>
      </c>
      <c r="G182" s="13"/>
      <c r="H182" s="85"/>
      <c r="I182" s="65"/>
      <c r="J182" s="65" t="s">
        <v>11</v>
      </c>
      <c r="K182" s="66">
        <f>SUM(K157:K181)</f>
        <v>14575</v>
      </c>
      <c r="L182" s="66">
        <f t="shared" ref="L182:M182" si="4">SUM(L157:L181)</f>
        <v>0</v>
      </c>
      <c r="M182" s="90">
        <f t="shared" si="4"/>
        <v>0</v>
      </c>
      <c r="N182" s="84"/>
    </row>
    <row r="183" spans="1:14" ht="15.95" customHeight="1">
      <c r="A183" s="9">
        <v>13</v>
      </c>
      <c r="B183" s="11"/>
      <c r="C183" s="41" t="s">
        <v>216</v>
      </c>
      <c r="D183" s="43">
        <v>2900</v>
      </c>
      <c r="E183" s="87"/>
      <c r="F183" s="44">
        <f>E183*(M213+4)</f>
        <v>0</v>
      </c>
      <c r="G183" s="13"/>
      <c r="H183" s="259" t="s">
        <v>269</v>
      </c>
      <c r="I183" s="260"/>
      <c r="J183" s="260"/>
      <c r="K183" s="260"/>
      <c r="L183" s="260"/>
      <c r="M183" s="260"/>
      <c r="N183" s="261"/>
    </row>
    <row r="184" spans="1:14" ht="15.95" customHeight="1">
      <c r="A184" s="9">
        <v>14</v>
      </c>
      <c r="B184" s="11"/>
      <c r="C184" s="41" t="s">
        <v>217</v>
      </c>
      <c r="D184" s="43">
        <v>1000</v>
      </c>
      <c r="E184" s="87"/>
      <c r="F184" s="44">
        <f>E184*(M213+4)</f>
        <v>0</v>
      </c>
      <c r="G184" s="13"/>
      <c r="H184" s="58" t="s">
        <v>4</v>
      </c>
      <c r="I184" s="6" t="s">
        <v>5</v>
      </c>
      <c r="J184" s="6" t="s">
        <v>6</v>
      </c>
      <c r="K184" s="6" t="s">
        <v>7</v>
      </c>
      <c r="L184" s="6" t="s">
        <v>8</v>
      </c>
      <c r="M184" s="6" t="s">
        <v>9</v>
      </c>
      <c r="N184" s="8" t="s">
        <v>10</v>
      </c>
    </row>
    <row r="185" spans="1:14" ht="15.95" customHeight="1">
      <c r="A185" s="9">
        <v>15</v>
      </c>
      <c r="B185" s="11"/>
      <c r="C185" s="41" t="s">
        <v>218</v>
      </c>
      <c r="D185" s="43">
        <v>1050</v>
      </c>
      <c r="E185" s="87"/>
      <c r="F185" s="44">
        <f>E185*(M213+4)</f>
        <v>0</v>
      </c>
      <c r="G185" s="13"/>
      <c r="H185" s="30">
        <v>1</v>
      </c>
      <c r="I185" s="12"/>
      <c r="J185" s="148" t="s">
        <v>334</v>
      </c>
      <c r="K185" s="43">
        <v>1800</v>
      </c>
      <c r="L185" s="87"/>
      <c r="M185" s="44">
        <f>L185*(M213+4)</f>
        <v>0</v>
      </c>
      <c r="N185" s="13"/>
    </row>
    <row r="186" spans="1:14" ht="15.95" customHeight="1">
      <c r="A186" s="9">
        <v>16</v>
      </c>
      <c r="B186" s="11"/>
      <c r="C186" s="41" t="s">
        <v>219</v>
      </c>
      <c r="D186" s="43">
        <v>1000</v>
      </c>
      <c r="E186" s="87"/>
      <c r="F186" s="44">
        <f>E186*(M213+4)</f>
        <v>0</v>
      </c>
      <c r="G186" s="13"/>
      <c r="H186" s="30">
        <v>2</v>
      </c>
      <c r="I186" s="12"/>
      <c r="J186" s="148" t="s">
        <v>335</v>
      </c>
      <c r="K186" s="43">
        <v>2000</v>
      </c>
      <c r="L186" s="87"/>
      <c r="M186" s="44">
        <f>L186*(M213+4)</f>
        <v>0</v>
      </c>
      <c r="N186" s="13"/>
    </row>
    <row r="187" spans="1:14" ht="15.95" customHeight="1">
      <c r="A187" s="9">
        <v>17</v>
      </c>
      <c r="B187" s="11"/>
      <c r="C187" s="41" t="s">
        <v>220</v>
      </c>
      <c r="D187" s="43">
        <v>1100</v>
      </c>
      <c r="E187" s="87"/>
      <c r="F187" s="44">
        <f>E187*(M213+4)</f>
        <v>0</v>
      </c>
      <c r="G187" s="13"/>
      <c r="H187" s="30">
        <v>3</v>
      </c>
      <c r="I187" s="12"/>
      <c r="J187" s="148" t="s">
        <v>336</v>
      </c>
      <c r="K187" s="43">
        <v>1650</v>
      </c>
      <c r="L187" s="87"/>
      <c r="M187" s="44">
        <f>L187*(M213+4)</f>
        <v>0</v>
      </c>
      <c r="N187" s="13"/>
    </row>
    <row r="188" spans="1:14" ht="15.95" customHeight="1">
      <c r="A188" s="9">
        <v>18</v>
      </c>
      <c r="B188" s="11"/>
      <c r="C188" s="41" t="s">
        <v>221</v>
      </c>
      <c r="D188" s="43">
        <v>1400</v>
      </c>
      <c r="E188" s="87"/>
      <c r="F188" s="44">
        <f>E188*(M213+4)</f>
        <v>0</v>
      </c>
      <c r="G188" s="13"/>
      <c r="H188" s="30">
        <v>4</v>
      </c>
      <c r="I188" s="12"/>
      <c r="J188" s="148" t="s">
        <v>337</v>
      </c>
      <c r="K188" s="43">
        <v>1150</v>
      </c>
      <c r="L188" s="87"/>
      <c r="M188" s="44">
        <f>L188*(M213+4)</f>
        <v>0</v>
      </c>
      <c r="N188" s="13"/>
    </row>
    <row r="189" spans="1:14" ht="15.95" customHeight="1">
      <c r="A189" s="9">
        <v>19</v>
      </c>
      <c r="B189" s="11"/>
      <c r="C189" s="41" t="s">
        <v>222</v>
      </c>
      <c r="D189" s="43">
        <v>1050</v>
      </c>
      <c r="E189" s="87"/>
      <c r="F189" s="44">
        <f>E189*(M213+4)</f>
        <v>0</v>
      </c>
      <c r="G189" s="13"/>
      <c r="H189" s="30">
        <v>5</v>
      </c>
      <c r="I189" s="12"/>
      <c r="J189" s="148" t="s">
        <v>338</v>
      </c>
      <c r="K189" s="43">
        <v>950</v>
      </c>
      <c r="L189" s="87"/>
      <c r="M189" s="44">
        <f>L189*(M213+4)</f>
        <v>0</v>
      </c>
      <c r="N189" s="13"/>
    </row>
    <row r="190" spans="1:14" ht="15.95" customHeight="1">
      <c r="A190" s="9">
        <v>20</v>
      </c>
      <c r="B190" s="11"/>
      <c r="C190" s="41" t="s">
        <v>223</v>
      </c>
      <c r="D190" s="43">
        <v>2050</v>
      </c>
      <c r="E190" s="87"/>
      <c r="F190" s="44">
        <f>E190*(M213+4)</f>
        <v>0</v>
      </c>
      <c r="G190" s="13"/>
      <c r="H190" s="30">
        <v>6</v>
      </c>
      <c r="I190" s="12"/>
      <c r="J190" s="148" t="s">
        <v>339</v>
      </c>
      <c r="K190" s="43">
        <v>1200</v>
      </c>
      <c r="L190" s="87"/>
      <c r="M190" s="44">
        <f>L190*(M213+4)</f>
        <v>0</v>
      </c>
      <c r="N190" s="13"/>
    </row>
    <row r="191" spans="1:14" ht="15.95" customHeight="1">
      <c r="A191" s="9">
        <v>21</v>
      </c>
      <c r="B191" s="11"/>
      <c r="C191" s="41" t="s">
        <v>224</v>
      </c>
      <c r="D191" s="43">
        <v>1050</v>
      </c>
      <c r="E191" s="87"/>
      <c r="F191" s="44">
        <f>E191*(M213+4)</f>
        <v>0</v>
      </c>
      <c r="G191" s="13"/>
      <c r="H191" s="30">
        <v>7</v>
      </c>
      <c r="I191" s="12"/>
      <c r="J191" s="148" t="s">
        <v>340</v>
      </c>
      <c r="K191" s="43">
        <v>1450</v>
      </c>
      <c r="L191" s="87"/>
      <c r="M191" s="44">
        <f>L191*(M213+4)</f>
        <v>0</v>
      </c>
      <c r="N191" s="13"/>
    </row>
    <row r="192" spans="1:14" ht="15.95" customHeight="1">
      <c r="A192" s="9">
        <v>22</v>
      </c>
      <c r="B192" s="11"/>
      <c r="C192" s="41" t="s">
        <v>225</v>
      </c>
      <c r="D192" s="43">
        <v>1950</v>
      </c>
      <c r="E192" s="87"/>
      <c r="F192" s="44">
        <f>E192*(M213+4)</f>
        <v>0</v>
      </c>
      <c r="G192" s="13"/>
      <c r="H192" s="30">
        <v>8</v>
      </c>
      <c r="I192" s="12"/>
      <c r="J192" s="148" t="s">
        <v>341</v>
      </c>
      <c r="K192" s="43">
        <v>1900</v>
      </c>
      <c r="L192" s="87"/>
      <c r="M192" s="44">
        <f>L192*(M213+4)</f>
        <v>0</v>
      </c>
      <c r="N192" s="13"/>
    </row>
    <row r="193" spans="1:14" ht="15.95" customHeight="1">
      <c r="A193" s="9">
        <v>23</v>
      </c>
      <c r="B193" s="11"/>
      <c r="C193" s="41" t="s">
        <v>226</v>
      </c>
      <c r="D193" s="43">
        <v>2850</v>
      </c>
      <c r="E193" s="87"/>
      <c r="F193" s="44">
        <f>E193*(M213+4)</f>
        <v>0</v>
      </c>
      <c r="G193" s="13"/>
      <c r="H193" s="30">
        <v>9</v>
      </c>
      <c r="I193" s="12"/>
      <c r="J193" s="148" t="s">
        <v>342</v>
      </c>
      <c r="K193" s="43">
        <v>1400</v>
      </c>
      <c r="L193" s="87"/>
      <c r="M193" s="44">
        <f>L193*(M213+4)</f>
        <v>0</v>
      </c>
      <c r="N193" s="13"/>
    </row>
    <row r="194" spans="1:14" ht="15.95" customHeight="1">
      <c r="A194" s="9">
        <v>24</v>
      </c>
      <c r="B194" s="11"/>
      <c r="C194" s="41" t="s">
        <v>227</v>
      </c>
      <c r="D194" s="43">
        <v>950</v>
      </c>
      <c r="E194" s="87"/>
      <c r="F194" s="44">
        <f>E194*(M213+4)</f>
        <v>0</v>
      </c>
      <c r="G194" s="13"/>
      <c r="H194" s="30">
        <v>10</v>
      </c>
      <c r="I194" s="12"/>
      <c r="J194" s="148" t="s">
        <v>343</v>
      </c>
      <c r="K194" s="43">
        <v>1750</v>
      </c>
      <c r="L194" s="87"/>
      <c r="M194" s="44">
        <f>L194*(M213+4)</f>
        <v>0</v>
      </c>
      <c r="N194" s="13"/>
    </row>
    <row r="195" spans="1:14" ht="15.95" customHeight="1">
      <c r="A195" s="9">
        <v>25</v>
      </c>
      <c r="B195" s="11"/>
      <c r="C195" s="41" t="s">
        <v>228</v>
      </c>
      <c r="D195" s="43">
        <v>1250</v>
      </c>
      <c r="E195" s="87"/>
      <c r="F195" s="44">
        <f>E195*(M213+4)</f>
        <v>0</v>
      </c>
      <c r="G195" s="13"/>
      <c r="H195" s="30">
        <v>11</v>
      </c>
      <c r="I195" s="12"/>
      <c r="J195" s="148" t="s">
        <v>344</v>
      </c>
      <c r="K195" s="43">
        <v>1100</v>
      </c>
      <c r="L195" s="87"/>
      <c r="M195" s="44">
        <f>L195*(M213+4)</f>
        <v>0</v>
      </c>
      <c r="N195" s="13"/>
    </row>
    <row r="196" spans="1:14" ht="15.95" customHeight="1">
      <c r="A196" s="9">
        <v>26</v>
      </c>
      <c r="B196" s="11"/>
      <c r="C196" s="41" t="s">
        <v>229</v>
      </c>
      <c r="D196" s="43">
        <v>1400</v>
      </c>
      <c r="E196" s="87"/>
      <c r="F196" s="44">
        <f>E196*(M213+4)</f>
        <v>0</v>
      </c>
      <c r="G196" s="13"/>
      <c r="H196" s="26">
        <v>12</v>
      </c>
      <c r="I196" s="15"/>
      <c r="J196" s="149" t="s">
        <v>317</v>
      </c>
      <c r="K196" s="46">
        <v>1200</v>
      </c>
      <c r="L196" s="89"/>
      <c r="M196" s="111">
        <f>L196*(M213+4)</f>
        <v>0</v>
      </c>
      <c r="N196" s="13"/>
    </row>
    <row r="197" spans="1:14" ht="15.95" customHeight="1">
      <c r="A197" s="9">
        <v>27</v>
      </c>
      <c r="B197" s="11"/>
      <c r="C197" s="41" t="s">
        <v>230</v>
      </c>
      <c r="D197" s="43">
        <v>1350</v>
      </c>
      <c r="E197" s="87"/>
      <c r="F197" s="44">
        <f>E197*(M213+4)</f>
        <v>0</v>
      </c>
      <c r="G197" s="13"/>
      <c r="H197" s="30">
        <v>13</v>
      </c>
      <c r="I197" s="12"/>
      <c r="J197" s="148" t="s">
        <v>345</v>
      </c>
      <c r="K197" s="43">
        <v>1150</v>
      </c>
      <c r="L197" s="87"/>
      <c r="M197" s="44">
        <f>L197*(M213+4)</f>
        <v>0</v>
      </c>
      <c r="N197" s="13"/>
    </row>
    <row r="198" spans="1:14" ht="15.95" customHeight="1">
      <c r="A198" s="10">
        <v>28</v>
      </c>
      <c r="B198" s="12"/>
      <c r="C198" s="118" t="s">
        <v>307</v>
      </c>
      <c r="D198" s="43">
        <v>820</v>
      </c>
      <c r="E198" s="87"/>
      <c r="F198" s="44">
        <f>E198*(M213+4)</f>
        <v>0</v>
      </c>
      <c r="G198" s="13"/>
      <c r="H198" s="30">
        <v>14</v>
      </c>
      <c r="I198" s="12"/>
      <c r="J198" s="148" t="s">
        <v>346</v>
      </c>
      <c r="K198" s="43">
        <v>900</v>
      </c>
      <c r="L198" s="87"/>
      <c r="M198" s="44">
        <f>L198*(M213+4)</f>
        <v>0</v>
      </c>
      <c r="N198" s="13"/>
    </row>
    <row r="199" spans="1:14" ht="15.95" customHeight="1" thickBot="1">
      <c r="A199" s="60"/>
      <c r="B199" s="61"/>
      <c r="C199" s="61" t="s">
        <v>11</v>
      </c>
      <c r="D199" s="63">
        <f>SUM(D171:D198)</f>
        <v>38220</v>
      </c>
      <c r="E199" s="63">
        <f>SUM(E171:E198)</f>
        <v>0</v>
      </c>
      <c r="F199" s="91">
        <f>SUM(F171:F198)</f>
        <v>0</v>
      </c>
      <c r="G199" s="62"/>
      <c r="H199" s="9">
        <v>15</v>
      </c>
      <c r="I199" s="12"/>
      <c r="J199" s="148" t="s">
        <v>347</v>
      </c>
      <c r="K199" s="43">
        <v>1400</v>
      </c>
      <c r="L199" s="87"/>
      <c r="M199" s="44">
        <f>L199*(M213+4)</f>
        <v>0</v>
      </c>
      <c r="N199" s="13"/>
    </row>
    <row r="200" spans="1:14" ht="15.95" customHeight="1" thickBot="1">
      <c r="A200" s="240" t="s">
        <v>270</v>
      </c>
      <c r="B200" s="241"/>
      <c r="C200" s="241"/>
      <c r="D200" s="241"/>
      <c r="E200" s="241"/>
      <c r="F200" s="241"/>
      <c r="G200" s="242"/>
      <c r="H200" s="60"/>
      <c r="I200" s="61"/>
      <c r="J200" s="61" t="s">
        <v>11</v>
      </c>
      <c r="K200" s="63">
        <f>SUM(K185:K199)</f>
        <v>21000</v>
      </c>
      <c r="L200" s="63">
        <f>SUM(L185:L199)</f>
        <v>0</v>
      </c>
      <c r="M200" s="91">
        <f>SUM(M185:M199)</f>
        <v>0</v>
      </c>
      <c r="N200" s="62"/>
    </row>
    <row r="201" spans="1:14" ht="15.95" customHeight="1">
      <c r="A201" s="5" t="s">
        <v>4</v>
      </c>
      <c r="B201" s="6" t="s">
        <v>5</v>
      </c>
      <c r="C201" s="6" t="s">
        <v>6</v>
      </c>
      <c r="D201" s="6" t="s">
        <v>7</v>
      </c>
      <c r="E201" s="6" t="s">
        <v>8</v>
      </c>
      <c r="F201" s="6" t="s">
        <v>9</v>
      </c>
      <c r="G201" s="8" t="s">
        <v>10</v>
      </c>
    </row>
    <row r="202" spans="1:14" ht="15.95" customHeight="1" thickBot="1">
      <c r="A202" s="9">
        <v>1</v>
      </c>
      <c r="B202" s="6"/>
      <c r="C202" s="86" t="s">
        <v>147</v>
      </c>
      <c r="D202" s="92">
        <v>950</v>
      </c>
      <c r="E202" s="54"/>
      <c r="F202" s="99">
        <f>E202*(M213+5)</f>
        <v>0</v>
      </c>
      <c r="G202" s="78"/>
    </row>
    <row r="203" spans="1:14" ht="15.95" customHeight="1">
      <c r="A203" s="9">
        <v>2</v>
      </c>
      <c r="B203" s="6"/>
      <c r="C203" s="86" t="s">
        <v>148</v>
      </c>
      <c r="D203" s="92">
        <v>1480</v>
      </c>
      <c r="E203" s="54"/>
      <c r="F203" s="99">
        <f>E203*(M213+5)</f>
        <v>0</v>
      </c>
      <c r="G203" s="78"/>
      <c r="H203" s="131" t="s">
        <v>12</v>
      </c>
      <c r="I203" s="132"/>
      <c r="J203" s="132"/>
      <c r="K203" s="35"/>
      <c r="L203" s="36"/>
      <c r="M203" s="36"/>
      <c r="N203" s="37"/>
    </row>
    <row r="204" spans="1:14" ht="15.95" customHeight="1">
      <c r="A204" s="9">
        <v>3</v>
      </c>
      <c r="B204" s="6"/>
      <c r="C204" s="86" t="s">
        <v>149</v>
      </c>
      <c r="D204" s="92">
        <v>470</v>
      </c>
      <c r="E204" s="54"/>
      <c r="F204" s="99">
        <f>E204*(M213+5)</f>
        <v>0</v>
      </c>
      <c r="G204" s="78"/>
      <c r="H204" s="34" t="s">
        <v>13</v>
      </c>
      <c r="I204" s="34"/>
      <c r="J204" s="34"/>
      <c r="N204" s="38"/>
    </row>
    <row r="205" spans="1:14" ht="15.95" customHeight="1" thickBot="1">
      <c r="A205" s="64"/>
      <c r="B205" s="65"/>
      <c r="C205" s="65" t="s">
        <v>11</v>
      </c>
      <c r="D205" s="66">
        <f>SUM(D202:D204)</f>
        <v>2900</v>
      </c>
      <c r="E205" s="66">
        <f>SUM(E202:E204)</f>
        <v>0</v>
      </c>
      <c r="F205" s="90">
        <f>SUM(F202:F204)</f>
        <v>0</v>
      </c>
      <c r="G205" s="84"/>
      <c r="H205" s="34" t="s">
        <v>14</v>
      </c>
      <c r="I205" s="34"/>
      <c r="J205" s="34"/>
      <c r="N205" s="38"/>
    </row>
    <row r="206" spans="1:14" ht="15.95" customHeight="1">
      <c r="A206" s="240" t="s">
        <v>271</v>
      </c>
      <c r="B206" s="241"/>
      <c r="C206" s="241"/>
      <c r="D206" s="241"/>
      <c r="E206" s="241"/>
      <c r="F206" s="241"/>
      <c r="G206" s="242"/>
      <c r="H206" s="34" t="s">
        <v>15</v>
      </c>
      <c r="I206" s="34"/>
      <c r="J206" s="34"/>
      <c r="N206" s="38"/>
    </row>
    <row r="207" spans="1:14" ht="15.95" customHeight="1" thickBot="1">
      <c r="A207" s="5" t="s">
        <v>4</v>
      </c>
      <c r="B207" s="6" t="s">
        <v>5</v>
      </c>
      <c r="C207" s="6" t="s">
        <v>6</v>
      </c>
      <c r="D207" s="6" t="s">
        <v>7</v>
      </c>
      <c r="E207" s="6" t="s">
        <v>8</v>
      </c>
      <c r="F207" s="6" t="s">
        <v>9</v>
      </c>
      <c r="G207" s="8" t="s">
        <v>10</v>
      </c>
      <c r="H207" s="133" t="s">
        <v>16</v>
      </c>
      <c r="I207" s="133"/>
      <c r="J207" s="133"/>
      <c r="K207" s="133"/>
      <c r="L207" s="133"/>
      <c r="M207" s="133"/>
      <c r="N207" s="134"/>
    </row>
    <row r="208" spans="1:14" ht="15.95" customHeight="1" thickBot="1">
      <c r="A208" s="9">
        <v>1</v>
      </c>
      <c r="B208" s="11"/>
      <c r="C208" s="83" t="s">
        <v>151</v>
      </c>
      <c r="D208" s="43">
        <v>2000</v>
      </c>
      <c r="E208" s="87"/>
      <c r="F208" s="44">
        <f>E208*(M213+5)</f>
        <v>0</v>
      </c>
      <c r="G208" s="13"/>
      <c r="H208" s="223" t="s">
        <v>253</v>
      </c>
      <c r="I208" s="224"/>
      <c r="J208" s="224"/>
      <c r="K208" s="224"/>
      <c r="L208" s="224"/>
      <c r="M208" s="224"/>
      <c r="N208" s="224"/>
    </row>
    <row r="209" spans="1:14" ht="15.95" customHeight="1">
      <c r="A209" s="9">
        <v>2</v>
      </c>
      <c r="B209" s="11"/>
      <c r="C209" s="83" t="s">
        <v>152</v>
      </c>
      <c r="D209" s="43">
        <v>1000</v>
      </c>
      <c r="E209" s="87"/>
      <c r="F209" s="44">
        <f>E209*(M213+5)</f>
        <v>0</v>
      </c>
      <c r="G209" s="13"/>
      <c r="H209" s="212" t="s">
        <v>130</v>
      </c>
      <c r="I209" s="213"/>
      <c r="J209" s="53" t="s">
        <v>131</v>
      </c>
      <c r="K209" s="218" t="s">
        <v>132</v>
      </c>
      <c r="L209" s="218"/>
      <c r="M209" s="218" t="s">
        <v>133</v>
      </c>
      <c r="N209" s="225"/>
    </row>
    <row r="210" spans="1:14" ht="15.95" customHeight="1" thickBot="1">
      <c r="A210" s="60"/>
      <c r="B210" s="61"/>
      <c r="C210" s="153" t="s">
        <v>373</v>
      </c>
      <c r="D210" s="63">
        <f>SUM(D208:D209)</f>
        <v>3000</v>
      </c>
      <c r="E210" s="63">
        <f t="shared" ref="E210:F210" si="5">SUM(E208:E209)</f>
        <v>0</v>
      </c>
      <c r="F210" s="91">
        <f t="shared" si="5"/>
        <v>0</v>
      </c>
      <c r="G210" s="62"/>
      <c r="H210" s="214"/>
      <c r="I210" s="215"/>
      <c r="J210" s="226"/>
      <c r="K210" s="226"/>
      <c r="L210" s="226"/>
      <c r="M210" s="226"/>
      <c r="N210" s="227"/>
    </row>
    <row r="211" spans="1:14" ht="15.95" customHeight="1" thickBot="1">
      <c r="A211" s="243" t="s">
        <v>308</v>
      </c>
      <c r="B211" s="244"/>
      <c r="C211" s="244"/>
      <c r="D211" s="244"/>
      <c r="E211" s="244"/>
      <c r="F211" s="244"/>
      <c r="G211" s="245"/>
      <c r="H211" s="214"/>
      <c r="I211" s="215"/>
      <c r="J211" s="226"/>
      <c r="K211" s="226"/>
      <c r="L211" s="226"/>
      <c r="M211" s="226"/>
      <c r="N211" s="227"/>
    </row>
    <row r="212" spans="1:14" ht="15.95" customHeight="1">
      <c r="A212" s="119" t="s">
        <v>310</v>
      </c>
      <c r="B212" s="120" t="s">
        <v>311</v>
      </c>
      <c r="C212" s="120" t="s">
        <v>312</v>
      </c>
      <c r="D212" s="120" t="s">
        <v>313</v>
      </c>
      <c r="E212" s="120" t="s">
        <v>314</v>
      </c>
      <c r="F212" s="120" t="s">
        <v>315</v>
      </c>
      <c r="G212" s="121" t="s">
        <v>316</v>
      </c>
      <c r="H212" s="214"/>
      <c r="I212" s="215"/>
      <c r="J212" s="54" t="s">
        <v>134</v>
      </c>
      <c r="K212" s="229" t="s">
        <v>250</v>
      </c>
      <c r="L212" s="230"/>
      <c r="M212" s="233" t="s">
        <v>233</v>
      </c>
      <c r="N212" s="234"/>
    </row>
    <row r="213" spans="1:14" ht="15.95" customHeight="1">
      <c r="A213" s="122">
        <v>1</v>
      </c>
      <c r="B213" s="123"/>
      <c r="C213" s="128" t="s">
        <v>309</v>
      </c>
      <c r="D213" s="130">
        <v>1300</v>
      </c>
      <c r="E213" s="129"/>
      <c r="F213" s="44">
        <f>E213*(M213+5)</f>
        <v>0</v>
      </c>
      <c r="G213" s="124"/>
      <c r="H213" s="214"/>
      <c r="I213" s="215"/>
      <c r="J213" s="226"/>
      <c r="K213" s="231" t="s">
        <v>242</v>
      </c>
      <c r="L213" s="231"/>
      <c r="M213" s="206">
        <f>IFERROR(VLOOKUP(K213,Sheet1!$B$4:$C$15,2,FALSE),"")</f>
        <v>4.5</v>
      </c>
      <c r="N213" s="207"/>
    </row>
    <row r="214" spans="1:14" ht="15.95" customHeight="1" thickBot="1">
      <c r="A214" s="125"/>
      <c r="B214" s="126"/>
      <c r="C214" s="152" t="s">
        <v>373</v>
      </c>
      <c r="D214" s="63">
        <f>D213</f>
        <v>1300</v>
      </c>
      <c r="E214" s="63">
        <f>E213</f>
        <v>0</v>
      </c>
      <c r="F214" s="151">
        <f>F213</f>
        <v>0</v>
      </c>
      <c r="G214" s="127"/>
      <c r="H214" s="258"/>
      <c r="I214" s="217"/>
      <c r="J214" s="228"/>
      <c r="K214" s="232"/>
      <c r="L214" s="232"/>
      <c r="M214" s="208"/>
      <c r="N214" s="209"/>
    </row>
    <row r="215" spans="1:14" ht="15.95" customHeight="1" thickBot="1">
      <c r="A215" s="4"/>
      <c r="B215" s="1"/>
      <c r="K215" s="183" t="s">
        <v>135</v>
      </c>
      <c r="L215" s="184"/>
      <c r="M215" s="185" t="s">
        <v>138</v>
      </c>
      <c r="N215" s="186"/>
    </row>
    <row r="216" spans="1:14" ht="15.95" customHeight="1">
      <c r="A216" s="247" t="s">
        <v>231</v>
      </c>
      <c r="B216" s="248"/>
      <c r="C216" s="248"/>
      <c r="D216" s="248"/>
      <c r="E216" s="248"/>
      <c r="F216" s="248"/>
      <c r="G216" s="249"/>
      <c r="I216" s="182" t="s">
        <v>234</v>
      </c>
      <c r="J216" s="180" t="s">
        <v>235</v>
      </c>
      <c r="K216" s="187">
        <f>E210+E205+E199+L200+L182+E168+E160+E152+E147+L146+E214</f>
        <v>0</v>
      </c>
      <c r="L216" s="188"/>
      <c r="M216" s="191">
        <f>F210+F205+F199+M200+M182+F168+F160+F152+F147+M146+F214</f>
        <v>0</v>
      </c>
      <c r="N216" s="192"/>
    </row>
    <row r="217" spans="1:14" ht="15.95" customHeight="1" thickBot="1">
      <c r="A217" s="250"/>
      <c r="B217" s="251"/>
      <c r="C217" s="251"/>
      <c r="D217" s="251"/>
      <c r="E217" s="251"/>
      <c r="F217" s="251"/>
      <c r="G217" s="252"/>
      <c r="I217" s="181"/>
      <c r="J217" s="180"/>
      <c r="K217" s="189"/>
      <c r="L217" s="190"/>
      <c r="M217" s="193"/>
      <c r="N217" s="194"/>
    </row>
    <row r="218" spans="1:14" ht="15.95" customHeight="1">
      <c r="A218" s="250"/>
      <c r="B218" s="251"/>
      <c r="C218" s="251"/>
      <c r="D218" s="251"/>
      <c r="E218" s="251"/>
      <c r="F218" s="251"/>
      <c r="G218" s="252"/>
      <c r="M218" s="154" t="s">
        <v>139</v>
      </c>
      <c r="N218" s="155"/>
    </row>
    <row r="219" spans="1:14" ht="15.95" customHeight="1" thickBot="1">
      <c r="A219" s="250"/>
      <c r="B219" s="251"/>
      <c r="C219" s="251"/>
      <c r="D219" s="251"/>
      <c r="E219" s="251"/>
      <c r="F219" s="251"/>
      <c r="G219" s="252"/>
      <c r="M219" s="156">
        <f>M216*1.1</f>
        <v>0</v>
      </c>
      <c r="N219" s="157"/>
    </row>
    <row r="220" spans="1:14" ht="15.95" customHeight="1" thickBot="1">
      <c r="A220" s="250"/>
      <c r="B220" s="251"/>
      <c r="C220" s="251"/>
      <c r="D220" s="251"/>
      <c r="E220" s="251"/>
      <c r="F220" s="251"/>
      <c r="G220" s="252"/>
      <c r="J220" s="82" t="s">
        <v>150</v>
      </c>
      <c r="M220" s="158"/>
      <c r="N220" s="159"/>
    </row>
    <row r="221" spans="1:14" ht="15.95" customHeight="1">
      <c r="A221" s="250"/>
      <c r="B221" s="251"/>
      <c r="C221" s="251"/>
      <c r="D221" s="251"/>
      <c r="E221" s="251"/>
      <c r="F221" s="251"/>
      <c r="G221" s="252"/>
      <c r="J221" s="202">
        <f>D210+D205+D199+K200+K182+D168+D160+D152+D147+K146+D214</f>
        <v>128595</v>
      </c>
      <c r="K221" s="204" t="s">
        <v>145</v>
      </c>
    </row>
    <row r="222" spans="1:14" ht="15.95" customHeight="1" thickBot="1">
      <c r="A222" s="250"/>
      <c r="B222" s="251"/>
      <c r="C222" s="251"/>
      <c r="D222" s="251"/>
      <c r="E222" s="251"/>
      <c r="F222" s="251"/>
      <c r="G222" s="252"/>
      <c r="J222" s="203"/>
      <c r="K222" s="205"/>
    </row>
    <row r="223" spans="1:14" ht="15.95" customHeight="1">
      <c r="A223" s="250"/>
      <c r="B223" s="251"/>
      <c r="C223" s="251"/>
      <c r="D223" s="251"/>
      <c r="E223" s="251"/>
      <c r="F223" s="251"/>
      <c r="G223" s="252"/>
    </row>
    <row r="224" spans="1:14" ht="15.95" customHeight="1" thickBot="1">
      <c r="A224" s="250"/>
      <c r="B224" s="251"/>
      <c r="C224" s="251"/>
      <c r="D224" s="251"/>
      <c r="E224" s="251"/>
      <c r="F224" s="251"/>
      <c r="G224" s="252"/>
    </row>
    <row r="225" spans="1:14" ht="15.95" customHeight="1">
      <c r="A225" s="250"/>
      <c r="B225" s="251"/>
      <c r="C225" s="251"/>
      <c r="D225" s="251"/>
      <c r="E225" s="251"/>
      <c r="F225" s="251"/>
      <c r="G225" s="252"/>
      <c r="J225" s="100" t="s">
        <v>232</v>
      </c>
    </row>
    <row r="226" spans="1:14" ht="15.95" customHeight="1">
      <c r="A226" s="250"/>
      <c r="B226" s="251"/>
      <c r="C226" s="251"/>
      <c r="D226" s="251"/>
      <c r="E226" s="251"/>
      <c r="F226" s="251"/>
      <c r="G226" s="252"/>
      <c r="J226" s="256">
        <f>J221+J117</f>
        <v>348840</v>
      </c>
      <c r="K226" s="204" t="s">
        <v>145</v>
      </c>
    </row>
    <row r="227" spans="1:14" ht="15.95" customHeight="1" thickBot="1">
      <c r="A227" s="250"/>
      <c r="B227" s="251"/>
      <c r="C227" s="251"/>
      <c r="D227" s="251"/>
      <c r="E227" s="251"/>
      <c r="F227" s="251"/>
      <c r="G227" s="252"/>
      <c r="J227" s="257"/>
      <c r="K227" s="205"/>
    </row>
    <row r="228" spans="1:14" ht="15.95" customHeight="1">
      <c r="A228" s="250"/>
      <c r="B228" s="251"/>
      <c r="C228" s="251"/>
      <c r="D228" s="251"/>
      <c r="E228" s="251"/>
      <c r="F228" s="251"/>
      <c r="G228" s="252"/>
    </row>
    <row r="229" spans="1:14" ht="15.95" customHeight="1">
      <c r="A229" s="250"/>
      <c r="B229" s="251"/>
      <c r="C229" s="251"/>
      <c r="D229" s="251"/>
      <c r="E229" s="251"/>
      <c r="F229" s="251"/>
      <c r="G229" s="252"/>
    </row>
    <row r="230" spans="1:14" ht="15.95" customHeight="1">
      <c r="A230" s="250"/>
      <c r="B230" s="251"/>
      <c r="C230" s="251"/>
      <c r="D230" s="251"/>
      <c r="E230" s="251"/>
      <c r="F230" s="251"/>
      <c r="G230" s="252"/>
    </row>
    <row r="231" spans="1:14">
      <c r="A231" s="250"/>
      <c r="B231" s="251"/>
      <c r="C231" s="251"/>
      <c r="D231" s="251"/>
      <c r="E231" s="251"/>
      <c r="F231" s="251"/>
      <c r="G231" s="252"/>
    </row>
    <row r="232" spans="1:14">
      <c r="A232" s="250"/>
      <c r="B232" s="251"/>
      <c r="C232" s="251"/>
      <c r="D232" s="251"/>
      <c r="E232" s="251"/>
      <c r="F232" s="251"/>
      <c r="G232" s="252"/>
      <c r="K232" s="246"/>
      <c r="L232" s="246"/>
      <c r="M232" s="246"/>
      <c r="N232" s="246"/>
    </row>
    <row r="233" spans="1:14" ht="15.75" thickBot="1">
      <c r="A233" s="253"/>
      <c r="B233" s="254"/>
      <c r="C233" s="254"/>
      <c r="D233" s="254"/>
      <c r="E233" s="254"/>
      <c r="F233" s="254"/>
      <c r="G233" s="255"/>
    </row>
    <row r="234" spans="1:14" ht="15.75" customHeight="1">
      <c r="H234" s="117"/>
      <c r="I234" s="117"/>
      <c r="J234" s="117"/>
      <c r="K234" s="117"/>
      <c r="L234" s="117"/>
      <c r="M234" s="117"/>
      <c r="N234" s="117"/>
    </row>
    <row r="235" spans="1:14" ht="27.75">
      <c r="A235" s="162" t="s">
        <v>236</v>
      </c>
      <c r="B235" s="162"/>
      <c r="C235" s="162"/>
      <c r="D235" s="162"/>
      <c r="E235" s="162"/>
      <c r="F235" s="162"/>
      <c r="G235" s="162"/>
      <c r="H235" s="162"/>
      <c r="I235" s="162"/>
      <c r="J235" s="162"/>
      <c r="K235" s="162"/>
      <c r="L235" s="162"/>
      <c r="M235" s="162"/>
      <c r="N235" s="162"/>
    </row>
    <row r="236" spans="1:14" ht="39.950000000000003" customHeight="1">
      <c r="A236" s="108"/>
      <c r="B236" s="108"/>
      <c r="C236" s="108"/>
      <c r="D236" s="108"/>
      <c r="E236" s="108"/>
      <c r="F236" s="108"/>
      <c r="G236" s="108"/>
    </row>
    <row r="237" spans="1:14" ht="14.25" customHeight="1"/>
  </sheetData>
  <mergeCells count="118">
    <mergeCell ref="H183:N183"/>
    <mergeCell ref="H175:H177"/>
    <mergeCell ref="H172:H174"/>
    <mergeCell ref="H169:H170"/>
    <mergeCell ref="H161:H166"/>
    <mergeCell ref="M161:M166"/>
    <mergeCell ref="K161:K166"/>
    <mergeCell ref="M169:M170"/>
    <mergeCell ref="K169:K170"/>
    <mergeCell ref="M172:M174"/>
    <mergeCell ref="K172:K174"/>
    <mergeCell ref="H180:H181"/>
    <mergeCell ref="L161:L166"/>
    <mergeCell ref="L172:L174"/>
    <mergeCell ref="L169:L170"/>
    <mergeCell ref="A200:G200"/>
    <mergeCell ref="A206:G206"/>
    <mergeCell ref="A211:G211"/>
    <mergeCell ref="K232:N232"/>
    <mergeCell ref="A216:G233"/>
    <mergeCell ref="J226:J227"/>
    <mergeCell ref="K226:K227"/>
    <mergeCell ref="H208:N208"/>
    <mergeCell ref="H209:I214"/>
    <mergeCell ref="K209:L209"/>
    <mergeCell ref="M209:N209"/>
    <mergeCell ref="J210:J211"/>
    <mergeCell ref="K210:L211"/>
    <mergeCell ref="M210:N211"/>
    <mergeCell ref="K212:L212"/>
    <mergeCell ref="M212:N212"/>
    <mergeCell ref="J213:J214"/>
    <mergeCell ref="K213:L214"/>
    <mergeCell ref="M213:N214"/>
    <mergeCell ref="M218:N218"/>
    <mergeCell ref="M219:N220"/>
    <mergeCell ref="J221:J222"/>
    <mergeCell ref="K221:K222"/>
    <mergeCell ref="A155:G155"/>
    <mergeCell ref="A161:G161"/>
    <mergeCell ref="A169:G169"/>
    <mergeCell ref="A126:G126"/>
    <mergeCell ref="H126:N126"/>
    <mergeCell ref="A148:G148"/>
    <mergeCell ref="H131:H132"/>
    <mergeCell ref="A124:N124"/>
    <mergeCell ref="A121:N121"/>
    <mergeCell ref="H139:H140"/>
    <mergeCell ref="K112:L113"/>
    <mergeCell ref="M112:N113"/>
    <mergeCell ref="H104:N104"/>
    <mergeCell ref="H82:H85"/>
    <mergeCell ref="M105:N105"/>
    <mergeCell ref="J106:J107"/>
    <mergeCell ref="K106:L107"/>
    <mergeCell ref="M106:N107"/>
    <mergeCell ref="J109:J110"/>
    <mergeCell ref="K108:L108"/>
    <mergeCell ref="K109:L110"/>
    <mergeCell ref="M108:N108"/>
    <mergeCell ref="H102:N102"/>
    <mergeCell ref="H105:I110"/>
    <mergeCell ref="K105:L105"/>
    <mergeCell ref="A77:A79"/>
    <mergeCell ref="A81:A83"/>
    <mergeCell ref="A87:A89"/>
    <mergeCell ref="H98:J98"/>
    <mergeCell ref="H86:H87"/>
    <mergeCell ref="K111:L111"/>
    <mergeCell ref="M111:N111"/>
    <mergeCell ref="H36:N36"/>
    <mergeCell ref="H64:N64"/>
    <mergeCell ref="K82:K85"/>
    <mergeCell ref="A1:N1"/>
    <mergeCell ref="J112:J113"/>
    <mergeCell ref="I112:I113"/>
    <mergeCell ref="I216:I217"/>
    <mergeCell ref="J216:J217"/>
    <mergeCell ref="A123:N123"/>
    <mergeCell ref="K215:L215"/>
    <mergeCell ref="M215:N215"/>
    <mergeCell ref="K216:L217"/>
    <mergeCell ref="M216:N217"/>
    <mergeCell ref="H19:N19"/>
    <mergeCell ref="A22:A23"/>
    <mergeCell ref="A63:A64"/>
    <mergeCell ref="H99:J99"/>
    <mergeCell ref="H100:J100"/>
    <mergeCell ref="H101:J101"/>
    <mergeCell ref="A2:N2"/>
    <mergeCell ref="H155:N155"/>
    <mergeCell ref="J117:J118"/>
    <mergeCell ref="K117:K118"/>
    <mergeCell ref="M109:N110"/>
    <mergeCell ref="M114:N114"/>
    <mergeCell ref="M115:N116"/>
    <mergeCell ref="H55:H56"/>
    <mergeCell ref="H72:H73"/>
    <mergeCell ref="H68:H69"/>
    <mergeCell ref="H66:H67"/>
    <mergeCell ref="A235:N235"/>
    <mergeCell ref="A4:N4"/>
    <mergeCell ref="A19:G19"/>
    <mergeCell ref="A50:G50"/>
    <mergeCell ref="A91:G91"/>
    <mergeCell ref="A31:A32"/>
    <mergeCell ref="A46:A47"/>
    <mergeCell ref="A53:A54"/>
    <mergeCell ref="A55:A56"/>
    <mergeCell ref="A57:A58"/>
    <mergeCell ref="A59:A60"/>
    <mergeCell ref="A61:A62"/>
    <mergeCell ref="A25:A26"/>
    <mergeCell ref="A65:A66"/>
    <mergeCell ref="A67:A68"/>
    <mergeCell ref="A69:A72"/>
    <mergeCell ref="A73:A74"/>
    <mergeCell ref="A75:A76"/>
  </mergeCells>
  <phoneticPr fontId="1"/>
  <dataValidations count="1">
    <dataValidation type="list" allowBlank="1" showInputMessage="1" showErrorMessage="1" sqref="K109:L110 K213:L214" xr:uid="{C1D24E43-6062-4735-AAEA-E0CCDE043A20}">
      <formula1>$P$5:$P$16</formula1>
    </dataValidation>
  </dataValidations>
  <pageMargins left="0.25" right="0.17" top="0.16" bottom="0.2" header="0.17" footer="0.17"/>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0B43-2C99-4142-9B93-1C142D2669CB}">
  <dimension ref="B3:C15"/>
  <sheetViews>
    <sheetView workbookViewId="0">
      <selection activeCell="E7" sqref="E7"/>
    </sheetView>
  </sheetViews>
  <sheetFormatPr defaultRowHeight="18.75"/>
  <sheetData>
    <row r="3" spans="2:3">
      <c r="B3" s="105" t="s">
        <v>241</v>
      </c>
      <c r="C3" s="106" t="s">
        <v>251</v>
      </c>
    </row>
    <row r="4" spans="2:3">
      <c r="B4" s="104" t="s">
        <v>242</v>
      </c>
      <c r="C4" s="11">
        <v>4.5</v>
      </c>
    </row>
    <row r="5" spans="2:3" ht="19.5">
      <c r="B5" s="104" t="s">
        <v>237</v>
      </c>
      <c r="C5" s="11">
        <v>5</v>
      </c>
    </row>
    <row r="6" spans="2:3" ht="19.5">
      <c r="B6" s="104" t="s">
        <v>238</v>
      </c>
      <c r="C6" s="11">
        <v>7.5</v>
      </c>
    </row>
    <row r="7" spans="2:3">
      <c r="B7" s="104" t="s">
        <v>243</v>
      </c>
      <c r="C7" s="11">
        <v>8</v>
      </c>
    </row>
    <row r="8" spans="2:3">
      <c r="B8" s="104" t="s">
        <v>244</v>
      </c>
      <c r="C8" s="11">
        <v>12.5</v>
      </c>
    </row>
    <row r="9" spans="2:3">
      <c r="B9" s="104" t="s">
        <v>245</v>
      </c>
      <c r="C9" s="11">
        <v>15</v>
      </c>
    </row>
    <row r="10" spans="2:3">
      <c r="B10" s="104" t="s">
        <v>246</v>
      </c>
      <c r="C10" s="11">
        <v>3.6</v>
      </c>
    </row>
    <row r="11" spans="2:3" ht="19.5">
      <c r="B11" s="104" t="s">
        <v>239</v>
      </c>
      <c r="C11" s="11">
        <v>4</v>
      </c>
    </row>
    <row r="12" spans="2:3" ht="19.5">
      <c r="B12" s="104" t="s">
        <v>240</v>
      </c>
      <c r="C12" s="11">
        <v>7</v>
      </c>
    </row>
    <row r="13" spans="2:3">
      <c r="B13" s="104" t="s">
        <v>247</v>
      </c>
      <c r="C13" s="11">
        <v>7.5</v>
      </c>
    </row>
    <row r="14" spans="2:3">
      <c r="B14" s="104" t="s">
        <v>248</v>
      </c>
      <c r="C14" s="11">
        <v>11</v>
      </c>
    </row>
    <row r="15" spans="2:3">
      <c r="B15" s="104" t="s">
        <v>249</v>
      </c>
      <c r="C15" s="11">
        <v>12.5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26</vt:i4>
      </vt:variant>
    </vt:vector>
  </HeadingPairs>
  <TitlesOfParts>
    <vt:vector size="28" baseType="lpstr">
      <vt:lpstr>エリア軒数一覧表</vt:lpstr>
      <vt:lpstr>Sheet1</vt:lpstr>
      <vt:lpstr>エリア軒数一覧表!A2_10000枚以上</vt:lpstr>
      <vt:lpstr>A2_10000枚以上</vt:lpstr>
      <vt:lpstr>エリア軒数一覧表!A2_10000枚未満</vt:lpstr>
      <vt:lpstr>A2_10000枚未満</vt:lpstr>
      <vt:lpstr>エリア軒数一覧表!A3_10000枚以上</vt:lpstr>
      <vt:lpstr>A3_10000枚以上</vt:lpstr>
      <vt:lpstr>エリア軒数一覧表!A3_10000枚未満</vt:lpstr>
      <vt:lpstr>A3_10000枚未満</vt:lpstr>
      <vt:lpstr>エリア軒数一覧表!A4以下_10000枚以上</vt:lpstr>
      <vt:lpstr>A4以下_10000枚以上</vt:lpstr>
      <vt:lpstr>エリア軒数一覧表!A4以下_10000枚未満</vt:lpstr>
      <vt:lpstr>A4以下_10000枚未満</vt:lpstr>
      <vt:lpstr>エリア軒数一覧表!B2以上_10000枚以上</vt:lpstr>
      <vt:lpstr>B2以上_10000枚以上</vt:lpstr>
      <vt:lpstr>エリア軒数一覧表!B2以上_10000枚未満</vt:lpstr>
      <vt:lpstr>B2以上_10000枚未満</vt:lpstr>
      <vt:lpstr>エリア軒数一覧表!B3_10000枚以上</vt:lpstr>
      <vt:lpstr>B3_10000枚以上</vt:lpstr>
      <vt:lpstr>エリア軒数一覧表!B3_10000枚未満</vt:lpstr>
      <vt:lpstr>B3_10000枚未満</vt:lpstr>
      <vt:lpstr>エリア軒数一覧表!B4_10000枚以上</vt:lpstr>
      <vt:lpstr>B4_10000枚以上</vt:lpstr>
      <vt:lpstr>エリア軒数一覧表!B4_10000枚未満</vt:lpstr>
      <vt:lpstr>B4_10000枚未満</vt:lpstr>
      <vt:lpstr>エリア軒数一覧表!Print_Area</vt:lpstr>
      <vt:lpstr>エリア軒数一覧表!カテゴリー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dc:creator>
  <cp:lastModifiedBy>優 山本</cp:lastModifiedBy>
  <cp:lastPrinted>2024-11-05T12:21:25Z</cp:lastPrinted>
  <dcterms:created xsi:type="dcterms:W3CDTF">2021-04-23T02:02:42Z</dcterms:created>
  <dcterms:modified xsi:type="dcterms:W3CDTF">2024-11-05T12:31:09Z</dcterms:modified>
</cp:coreProperties>
</file>